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Ф2 (2)" sheetId="2" r:id="rId1"/>
  </sheets>
  <calcPr calcId="144525" calcMode="autoNoTable"/>
</workbook>
</file>

<file path=xl/calcChain.xml><?xml version="1.0" encoding="utf-8"?>
<calcChain xmlns="http://schemas.openxmlformats.org/spreadsheetml/2006/main">
  <c r="T24" i="2" l="1"/>
  <c r="V23" i="2"/>
  <c r="S23" i="2"/>
  <c r="R23" i="2"/>
  <c r="Q23" i="2"/>
  <c r="P23" i="2"/>
  <c r="U23" i="2" s="1"/>
  <c r="V22" i="2"/>
  <c r="V24" i="2" s="1"/>
  <c r="S22" i="2"/>
  <c r="S24" i="2" s="1"/>
  <c r="R22" i="2"/>
  <c r="R24" i="2" s="1"/>
  <c r="Q22" i="2"/>
  <c r="Q24" i="2" s="1"/>
  <c r="P22" i="2"/>
  <c r="P24" i="2" s="1"/>
  <c r="T18" i="2"/>
  <c r="T28" i="2" s="1"/>
  <c r="V17" i="2"/>
  <c r="S17" i="2"/>
  <c r="R17" i="2"/>
  <c r="Q17" i="2"/>
  <c r="P17" i="2"/>
  <c r="U17" i="2" s="1"/>
  <c r="V16" i="2"/>
  <c r="V18" i="2" s="1"/>
  <c r="V28" i="2" s="1"/>
  <c r="S16" i="2"/>
  <c r="S18" i="2" s="1"/>
  <c r="S28" i="2" s="1"/>
  <c r="R16" i="2"/>
  <c r="R18" i="2" s="1"/>
  <c r="Q16" i="2"/>
  <c r="Q18" i="2" s="1"/>
  <c r="P16" i="2"/>
  <c r="P18" i="2" s="1"/>
  <c r="P28" i="2" s="1"/>
  <c r="R28" i="2" l="1"/>
  <c r="Q28" i="2"/>
  <c r="U16" i="2"/>
  <c r="U18" i="2" s="1"/>
  <c r="U28" i="2" s="1"/>
  <c r="U22" i="2"/>
  <c r="U24" i="2" s="1"/>
</calcChain>
</file>

<file path=xl/sharedStrings.xml><?xml version="1.0" encoding="utf-8"?>
<sst xmlns="http://schemas.openxmlformats.org/spreadsheetml/2006/main" count="56" uniqueCount="51">
  <si>
    <t>№2 форма</t>
  </si>
  <si>
    <t>Бекітемін</t>
  </si>
  <si>
    <t>ОЖ жөніндегі проректор</t>
  </si>
  <si>
    <t>"___" ________________20__ж.</t>
  </si>
  <si>
    <t xml:space="preserve"> О Қ У  Ж Ү К Т Е М Е С І</t>
  </si>
  <si>
    <t>№</t>
  </si>
  <si>
    <t>Студент, магистрант, докторант саны</t>
  </si>
  <si>
    <t>топ саны</t>
  </si>
  <si>
    <t xml:space="preserve">Курстық (1-жұмыс, 2-жоба)  </t>
  </si>
  <si>
    <t>Барлығы</t>
  </si>
  <si>
    <t>Сын-пікір</t>
  </si>
  <si>
    <t>академиялық сағаттарда</t>
  </si>
  <si>
    <t>кредиттерде</t>
  </si>
  <si>
    <t>Таныстым ______________________</t>
  </si>
  <si>
    <t>(аты-жөні, қолы)</t>
  </si>
  <si>
    <t>ПОҚ (аты-жөні, қолы)</t>
  </si>
  <si>
    <t>"__"____________20__ж.</t>
  </si>
  <si>
    <t xml:space="preserve"> ЖӘҢГІР ХАН АТЫНДАҒЫ БАТЫС ҚАЗАҚСТАН АГРАРЛЫҚ-ТЕХНИКАЛЫҚ УНИВЕРСИТЕТІ</t>
  </si>
  <si>
    <t>Келісілді</t>
  </si>
  <si>
    <t xml:space="preserve">Пән атауы   </t>
  </si>
  <si>
    <t>Кредит саны</t>
  </si>
  <si>
    <t>Топ</t>
  </si>
  <si>
    <t>жарты топ саны</t>
  </si>
  <si>
    <t>1-дәріспен, 2-дәріссіз</t>
  </si>
  <si>
    <t>Бөлім (1-күндізгі)</t>
  </si>
  <si>
    <t>Емтихан: 0-устно,1-тест; диф.сынақ -2, сынақ-3, реферат-4, эссе-5</t>
  </si>
  <si>
    <t>Бакалавриат-0/ Магистратура-1/ Докторантура-2</t>
  </si>
  <si>
    <t>Сараман (1-оқу, 2-педагог., 3-кәсіби)</t>
  </si>
  <si>
    <t>Қорытынды атт.(1-бар, 3-жоқ), сын-пікір-2</t>
  </si>
  <si>
    <t>Дипл.жұмыс(жоба)-4, МҒЗЖ (МЭЗЖ)-1, ДҒЗЖ - 2, сырттай кеңесші(внеш.конс.)-3</t>
  </si>
  <si>
    <t>сағатпен төлеу</t>
  </si>
  <si>
    <t>Педагогикалық тәжірибе*</t>
  </si>
  <si>
    <t>Аттестаттау комиссиясының сағаты</t>
  </si>
  <si>
    <t>Докторанттың сырттай кеңесшісі (внеш.консультант)</t>
  </si>
  <si>
    <t>бейіндік пәндер бойынша проблемалық дәріс (сағатпен төлеу)</t>
  </si>
  <si>
    <t xml:space="preserve">1 семестр </t>
  </si>
  <si>
    <t xml:space="preserve">  Iсем.  б-ша қорытынды</t>
  </si>
  <si>
    <t xml:space="preserve">2 семестр </t>
  </si>
  <si>
    <t xml:space="preserve">  Iiсем. б-ша қорытынды</t>
  </si>
  <si>
    <t xml:space="preserve"> ЖЫЛЫНА БАРЛЫҒЫ </t>
  </si>
  <si>
    <t>Жоғары мектеп жетекшісі____________</t>
  </si>
  <si>
    <t>Институт директоры___________</t>
  </si>
  <si>
    <t>АМЖБ жетекші инспекторы_____________</t>
  </si>
  <si>
    <t>(қолы, аты-жөні)</t>
  </si>
  <si>
    <t>5-қосымша</t>
  </si>
  <si>
    <t xml:space="preserve"> "___________________________________"  жоғары мектебінің  _____________________________ __________________________20__- 20__  оқу жылындағы </t>
  </si>
  <si>
    <t>___________</t>
  </si>
  <si>
    <t xml:space="preserve">                                                                               (лауазымы, ғылыми дәрежесі)                                                (ПОҚ аты-жөні)</t>
  </si>
  <si>
    <t>Академиялық мәселелер жөніндегі басқарма</t>
  </si>
  <si>
    <t>басшысы ____________</t>
  </si>
  <si>
    <t xml:space="preserve">СМЖ.08. ПК.05                                                                                                                                                УНИВЕРСИТЕТТЕ  ОҚУ  ПРОЦЕСІН  ҰЙЫМДАСТЫРУ                                                                                                               Өзгерістер: 08                                                                                     14-21 беттен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</si>
</sst>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5"/>
      <name val="Arial"/>
      <family val="2"/>
      <charset val="204"/>
    </font>
    <font>
      <sz val="8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2" fillId="3" borderId="0" applyNumberFormat="0" applyBorder="0" applyAlignment="0" applyProtection="0"/>
    <xf numFmtId="0" fontId="1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15">
    <xf numFmtId="0" fontId="0" fillId="0" borderId="0" xfId="0"/>
    <xf numFmtId="0" fontId="4" fillId="0" borderId="0" xfId="1" applyFont="1" applyFill="1"/>
    <xf numFmtId="0" fontId="6" fillId="0" borderId="0" xfId="1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left"/>
    </xf>
    <xf numFmtId="0" fontId="7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7" fillId="0" borderId="0" xfId="1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7" fillId="0" borderId="0" xfId="1" applyFont="1" applyFill="1" applyBorder="1" applyAlignment="1">
      <alignment horizontal="right"/>
    </xf>
    <xf numFmtId="0" fontId="7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textRotation="90" wrapText="1"/>
    </xf>
    <xf numFmtId="0" fontId="11" fillId="0" borderId="0" xfId="1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textRotation="90" wrapText="1"/>
    </xf>
    <xf numFmtId="2" fontId="9" fillId="0" borderId="19" xfId="0" applyNumberFormat="1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textRotation="90" wrapText="1"/>
    </xf>
    <xf numFmtId="0" fontId="13" fillId="0" borderId="10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textRotation="90"/>
    </xf>
    <xf numFmtId="2" fontId="4" fillId="0" borderId="19" xfId="0" applyNumberFormat="1" applyFont="1" applyFill="1" applyBorder="1" applyAlignment="1">
      <alignment horizontal="center" vertical="center" textRotation="90" wrapText="1"/>
    </xf>
    <xf numFmtId="0" fontId="7" fillId="0" borderId="0" xfId="0" applyFont="1" applyFill="1"/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14" fillId="0" borderId="9" xfId="5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2" fontId="5" fillId="0" borderId="24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top"/>
    </xf>
    <xf numFmtId="0" fontId="4" fillId="0" borderId="0" xfId="1" applyFont="1" applyFill="1" applyBorder="1" applyAlignment="1">
      <alignment horizontal="left" vertical="top"/>
    </xf>
    <xf numFmtId="0" fontId="4" fillId="0" borderId="0" xfId="1" applyFont="1" applyFill="1" applyBorder="1" applyAlignment="1">
      <alignment horizontal="center" vertical="top"/>
    </xf>
    <xf numFmtId="2" fontId="6" fillId="0" borderId="0" xfId="0" applyNumberFormat="1" applyFont="1" applyFill="1" applyAlignment="1">
      <alignment horizontal="center" vertical="center"/>
    </xf>
    <xf numFmtId="0" fontId="4" fillId="0" borderId="0" xfId="1" applyFont="1" applyFill="1" applyBorder="1" applyAlignment="1">
      <alignment horizontal="right"/>
    </xf>
    <xf numFmtId="0" fontId="4" fillId="0" borderId="0" xfId="1" applyFont="1" applyFill="1" applyAlignment="1"/>
    <xf numFmtId="0" fontId="0" fillId="0" borderId="0" xfId="0" applyAlignment="1"/>
    <xf numFmtId="0" fontId="11" fillId="0" borderId="0" xfId="1" applyFont="1" applyFill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9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textRotation="90" wrapText="1"/>
    </xf>
    <xf numFmtId="0" fontId="8" fillId="0" borderId="7" xfId="0" applyFont="1" applyFill="1" applyBorder="1" applyAlignment="1">
      <alignment horizontal="left" vertical="center" textRotation="90" wrapText="1"/>
    </xf>
    <xf numFmtId="0" fontId="8" fillId="0" borderId="12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12" fillId="0" borderId="2" xfId="6" applyFont="1" applyFill="1" applyBorder="1" applyAlignment="1">
      <alignment horizontal="center" vertical="center" textRotation="90" wrapText="1"/>
    </xf>
    <xf numFmtId="0" fontId="12" fillId="0" borderId="9" xfId="6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8" fillId="0" borderId="0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7">
    <cellStyle name="Нейтральный" xfId="6" builtinId="28"/>
    <cellStyle name="Нейтральный 2" xfId="2"/>
    <cellStyle name="Обычный" xfId="0" builtinId="0"/>
    <cellStyle name="Обычный 2" xfId="3"/>
    <cellStyle name="Обычный 3" xfId="1"/>
    <cellStyle name="Плохой" xfId="5" builtinId="27"/>
    <cellStyle name="Плохо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"/>
  <sheetViews>
    <sheetView tabSelected="1" topLeftCell="A7" workbookViewId="0">
      <selection activeCell="B35" sqref="B35:V35"/>
    </sheetView>
  </sheetViews>
  <sheetFormatPr defaultRowHeight="15" x14ac:dyDescent="0.25"/>
  <cols>
    <col min="1" max="1" width="3.28515625" style="20" customWidth="1"/>
    <col min="2" max="2" width="46" style="20" customWidth="1"/>
    <col min="3" max="3" width="4.140625" style="11" customWidth="1"/>
    <col min="4" max="4" width="13.85546875" style="11" customWidth="1"/>
    <col min="5" max="5" width="4.42578125" style="12" customWidth="1"/>
    <col min="6" max="6" width="3.42578125" style="12" customWidth="1"/>
    <col min="7" max="8" width="4.28515625" style="12" customWidth="1"/>
    <col min="9" max="9" width="3.5703125" style="12" customWidth="1"/>
    <col min="10" max="10" width="3.140625" style="12" customWidth="1"/>
    <col min="11" max="11" width="6.7109375" style="12" customWidth="1"/>
    <col min="12" max="12" width="4.85546875" style="12" customWidth="1"/>
    <col min="13" max="13" width="4.28515625" style="12" customWidth="1"/>
    <col min="14" max="14" width="4.140625" style="12" customWidth="1"/>
    <col min="15" max="15" width="6.7109375" style="12" customWidth="1"/>
    <col min="16" max="17" width="8.140625" style="12" customWidth="1"/>
    <col min="18" max="18" width="7.42578125" style="12" customWidth="1"/>
    <col min="19" max="19" width="9.28515625" style="12" customWidth="1"/>
    <col min="20" max="20" width="9.140625" style="12" customWidth="1"/>
    <col min="21" max="21" width="9" style="12" customWidth="1"/>
    <col min="22" max="22" width="11.28515625" style="82" customWidth="1"/>
    <col min="23" max="23" width="3.7109375" style="11" customWidth="1"/>
    <col min="24" max="16384" width="9.140625" style="11"/>
  </cols>
  <sheetData>
    <row r="1" spans="1:24" x14ac:dyDescent="0.25">
      <c r="B1" s="21"/>
      <c r="C1" s="21"/>
      <c r="D1" s="21" t="s">
        <v>17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1" t="s">
        <v>44</v>
      </c>
    </row>
    <row r="2" spans="1:24" x14ac:dyDescent="0.25">
      <c r="A2" s="22"/>
      <c r="B2" s="22"/>
      <c r="C2" s="23"/>
      <c r="D2" s="23"/>
      <c r="E2" s="24"/>
      <c r="F2" s="24"/>
      <c r="G2" s="24"/>
      <c r="H2" s="24"/>
      <c r="I2" s="25"/>
      <c r="J2" s="25"/>
      <c r="K2" s="25"/>
      <c r="L2" s="25"/>
      <c r="M2" s="25"/>
      <c r="N2" s="25"/>
      <c r="O2" s="25"/>
      <c r="P2" s="24"/>
      <c r="Q2" s="24"/>
      <c r="R2" s="24"/>
      <c r="S2" s="24"/>
      <c r="T2" s="24"/>
      <c r="U2" s="24"/>
      <c r="V2" s="2" t="s">
        <v>0</v>
      </c>
      <c r="W2" s="24"/>
    </row>
    <row r="3" spans="1:24" x14ac:dyDescent="0.25">
      <c r="A3" s="3" t="s">
        <v>1</v>
      </c>
      <c r="B3" s="22"/>
      <c r="C3" s="23"/>
      <c r="D3" s="23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105" t="s">
        <v>18</v>
      </c>
      <c r="T3" s="105"/>
      <c r="U3" s="105"/>
      <c r="V3" s="26"/>
      <c r="W3" s="24"/>
    </row>
    <row r="4" spans="1:24" x14ac:dyDescent="0.25">
      <c r="A4" s="106" t="s">
        <v>2</v>
      </c>
      <c r="B4" s="106"/>
      <c r="C4" s="23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S4" s="107" t="s">
        <v>48</v>
      </c>
      <c r="T4" s="107"/>
      <c r="U4" s="107"/>
      <c r="V4" s="107"/>
    </row>
    <row r="5" spans="1:24" x14ac:dyDescent="0.25">
      <c r="A5" s="106" t="s">
        <v>46</v>
      </c>
      <c r="B5" s="106"/>
      <c r="C5" s="23"/>
      <c r="D5" s="2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S5" s="107" t="s">
        <v>49</v>
      </c>
      <c r="T5" s="107"/>
      <c r="U5" s="107"/>
      <c r="V5" s="107"/>
    </row>
    <row r="6" spans="1:24" x14ac:dyDescent="0.25">
      <c r="A6" s="3" t="s">
        <v>3</v>
      </c>
      <c r="B6" s="22"/>
      <c r="C6" s="23"/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S6" s="4" t="s">
        <v>3</v>
      </c>
      <c r="T6" s="26"/>
      <c r="U6" s="24"/>
      <c r="V6" s="11"/>
    </row>
    <row r="7" spans="1:24" ht="15.75" x14ac:dyDescent="0.25">
      <c r="A7" s="22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4"/>
    </row>
    <row r="8" spans="1:24" ht="15.75" customHeight="1" x14ac:dyDescent="0.25">
      <c r="A8" s="109" t="s">
        <v>45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24"/>
    </row>
    <row r="9" spans="1:24" ht="9.75" customHeight="1" x14ac:dyDescent="0.25">
      <c r="A9" s="108" t="s">
        <v>47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24"/>
    </row>
    <row r="10" spans="1:24" ht="15.75" customHeight="1" x14ac:dyDescent="0.25">
      <c r="A10" s="110" t="s">
        <v>4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24"/>
    </row>
    <row r="11" spans="1:24" ht="7.5" customHeight="1" thickBot="1" x14ac:dyDescent="0.3">
      <c r="A11" s="22"/>
      <c r="B11" s="28"/>
      <c r="C11" s="5"/>
      <c r="D11" s="5"/>
      <c r="E11" s="28"/>
      <c r="G11" s="28"/>
      <c r="H11" s="28"/>
      <c r="I11" s="28"/>
      <c r="J11" s="28"/>
      <c r="K11" s="28"/>
      <c r="L11" s="29"/>
      <c r="M11" s="28"/>
      <c r="N11" s="28"/>
      <c r="O11" s="28"/>
      <c r="P11" s="28"/>
      <c r="Q11" s="28"/>
      <c r="R11" s="28"/>
      <c r="S11" s="28"/>
      <c r="T11" s="28"/>
      <c r="U11" s="28"/>
      <c r="V11" s="30"/>
      <c r="W11" s="24"/>
    </row>
    <row r="12" spans="1:24" ht="19.5" customHeight="1" x14ac:dyDescent="0.25">
      <c r="A12" s="111" t="s">
        <v>5</v>
      </c>
      <c r="B12" s="113" t="s">
        <v>19</v>
      </c>
      <c r="C12" s="89" t="s">
        <v>20</v>
      </c>
      <c r="D12" s="113" t="s">
        <v>21</v>
      </c>
      <c r="E12" s="89" t="s">
        <v>6</v>
      </c>
      <c r="F12" s="89" t="s">
        <v>7</v>
      </c>
      <c r="G12" s="89" t="s">
        <v>22</v>
      </c>
      <c r="H12" s="89" t="s">
        <v>23</v>
      </c>
      <c r="I12" s="100" t="s">
        <v>24</v>
      </c>
      <c r="J12" s="89" t="s">
        <v>8</v>
      </c>
      <c r="K12" s="89" t="s">
        <v>25</v>
      </c>
      <c r="L12" s="103" t="s">
        <v>26</v>
      </c>
      <c r="M12" s="89" t="s">
        <v>27</v>
      </c>
      <c r="N12" s="89" t="s">
        <v>28</v>
      </c>
      <c r="O12" s="89" t="s">
        <v>29</v>
      </c>
      <c r="P12" s="91" t="s">
        <v>30</v>
      </c>
      <c r="Q12" s="92"/>
      <c r="R12" s="92"/>
      <c r="S12" s="92"/>
      <c r="T12" s="93"/>
      <c r="U12" s="94" t="s">
        <v>9</v>
      </c>
      <c r="V12" s="95"/>
    </row>
    <row r="13" spans="1:24" ht="14.25" customHeight="1" x14ac:dyDescent="0.25">
      <c r="A13" s="112"/>
      <c r="B13" s="114"/>
      <c r="C13" s="90"/>
      <c r="D13" s="114"/>
      <c r="E13" s="90"/>
      <c r="F13" s="90"/>
      <c r="G13" s="90"/>
      <c r="H13" s="90"/>
      <c r="I13" s="101"/>
      <c r="J13" s="90"/>
      <c r="K13" s="90"/>
      <c r="L13" s="104"/>
      <c r="M13" s="90"/>
      <c r="N13" s="90"/>
      <c r="O13" s="90"/>
      <c r="P13" s="90" t="s">
        <v>31</v>
      </c>
      <c r="Q13" s="90" t="s">
        <v>10</v>
      </c>
      <c r="R13" s="90" t="s">
        <v>32</v>
      </c>
      <c r="S13" s="90" t="s">
        <v>33</v>
      </c>
      <c r="T13" s="98" t="s">
        <v>34</v>
      </c>
      <c r="U13" s="96"/>
      <c r="V13" s="97"/>
    </row>
    <row r="14" spans="1:24" ht="83.25" customHeight="1" x14ac:dyDescent="0.25">
      <c r="A14" s="112"/>
      <c r="B14" s="114"/>
      <c r="C14" s="90"/>
      <c r="D14" s="114"/>
      <c r="E14" s="90"/>
      <c r="F14" s="90"/>
      <c r="G14" s="90"/>
      <c r="H14" s="90"/>
      <c r="I14" s="102"/>
      <c r="J14" s="90"/>
      <c r="K14" s="90"/>
      <c r="L14" s="104"/>
      <c r="M14" s="90"/>
      <c r="N14" s="90"/>
      <c r="O14" s="90"/>
      <c r="P14" s="90"/>
      <c r="Q14" s="90"/>
      <c r="R14" s="90"/>
      <c r="S14" s="90"/>
      <c r="T14" s="99"/>
      <c r="U14" s="31" t="s">
        <v>11</v>
      </c>
      <c r="V14" s="32" t="s">
        <v>12</v>
      </c>
    </row>
    <row r="15" spans="1:24" ht="15.75" customHeight="1" x14ac:dyDescent="0.25">
      <c r="A15" s="33"/>
      <c r="B15" s="34"/>
      <c r="C15" s="35"/>
      <c r="D15" s="35"/>
      <c r="E15" s="16"/>
      <c r="F15" s="16"/>
      <c r="G15" s="16"/>
      <c r="H15" s="16"/>
      <c r="I15" s="16"/>
      <c r="J15" s="16"/>
      <c r="K15" s="36" t="s">
        <v>35</v>
      </c>
      <c r="L15" s="16"/>
      <c r="M15" s="16"/>
      <c r="N15" s="16"/>
      <c r="O15" s="37"/>
      <c r="P15" s="38"/>
      <c r="Q15" s="38"/>
      <c r="R15" s="16"/>
      <c r="S15" s="16"/>
      <c r="T15" s="16"/>
      <c r="U15" s="16"/>
      <c r="V15" s="39"/>
      <c r="X15" s="40"/>
    </row>
    <row r="16" spans="1:24" ht="15.75" customHeight="1" x14ac:dyDescent="0.25">
      <c r="A16" s="41"/>
      <c r="B16" s="42"/>
      <c r="C16" s="37"/>
      <c r="D16" s="42"/>
      <c r="E16" s="37"/>
      <c r="F16" s="37"/>
      <c r="G16" s="37"/>
      <c r="H16" s="37"/>
      <c r="I16" s="43"/>
      <c r="J16" s="37"/>
      <c r="K16" s="37"/>
      <c r="L16" s="37"/>
      <c r="M16" s="37"/>
      <c r="N16" s="37"/>
      <c r="O16" s="37"/>
      <c r="P16" s="37">
        <f>IF(AND(L16=0,M16=2),E16*6,0)</f>
        <v>0</v>
      </c>
      <c r="Q16" s="37">
        <f>IF(AND(L16=1,N16=2),E16*3,0)</f>
        <v>0</v>
      </c>
      <c r="R16" s="37">
        <f>IF(N16=1,E16*0.5*5,0)</f>
        <v>0</v>
      </c>
      <c r="S16" s="37">
        <f>IF(AND(L16=2,O16=3),E16*20,0)</f>
        <v>0</v>
      </c>
      <c r="T16" s="37"/>
      <c r="U16" s="37">
        <f>P16+Q16+R16+S16+T16</f>
        <v>0</v>
      </c>
      <c r="V16" s="44">
        <f>IF(OR(M16=1,M16=2,M16=3,N16=1,N16=2,O16=1,O16=2,O16=3,O16=4,),
IF(AND(L16=0,M16=1),F16,0)+
     IF(AND(L16=0,M16=2),F16*2,IF(AND(M16=2,OR(L16=1,L16=2)),E16,0))+
        IF(AND(L16=0,M16=3),F16,0)+
             IF(AND(L16=0,O16=4),E16,0)+
                  IF(AND(L16=1,O16=1),E16,0)+
                     IF(AND(L16=2,O16=2),E16,0),
IF(I16=1,
               IF(E16&gt;5,
                  IF(C16=1,IF(H16=1,0.5*F16+0.5,IF(H16=2,F16,0)),IF(H16=1,(C16-1)*F16+1,IF(H16=2,C16*F16,0))),
                          IF(C16=1,    0.3,
                          IF(C16=2,  0.5,
                          IF(C16=3,      1,
                          IF(C16=4,    1.5,
                          IF(C16=5,      2,
                          IF(C16=6,   2.5,
                          IF(C16=7,      3,
                          IF(C16=8,  3.3,
                          IF(C16=9,    3.5,
                          IF(C16=10,    4,
                             0))))))))))),
IF(I16=2,
       IF(E16&gt;5,
           IF(C16=1,  0.3*F16,
           IF(C16=2,  0.5*F16,
           IF(C16=3,  1*F16,
           IF(C16=4,  1.5*F16,
           IF(C16=5,  2*F16,
           IF(C16=6,  2.5*F16,
           IF(C16=7,  3*F16,
           IF(C16=8,  3.3*F16,
           IF(C16=9,  3.5*F16,
           IF(C16=10,  4*F16,
           0)))))))))),
             IF(C16=1,  0.1,
             IF(C16=2,  0.2,
             IF(C16=3,  0.5,
             IF(C16=4,  0.7,
             IF(C16=5,  1,
             IF(C16=6,  1.2,
             IF(C16=7,  1.5,
             IF(C16=8,  1.7,
             IF(C16=9,  1.9,
             IF(C16=10,  2,
          0)))))))))) ),
IF(I16=0,
     IF(E16&gt;5,
             IF(C16=1,  0.1*F16,
             IF(C16=2,  0.2*F16,
             IF(C16=3,  0.5*F16,
             IF(C16=4,  0.7*F16,
             IF(C16=5,  1*F16,
             IF(C16=6,  1.2*F16,
             IF(C16=7,  1.5*F16,
             IF(C16=8,  1.7*F16,
             IF(C16=9,  1.9*F16,
             IF(C16=10,  2*F16,
          0)))))))))),
             C16*0.1),
0))))</f>
        <v>0</v>
      </c>
      <c r="X16" s="45"/>
    </row>
    <row r="17" spans="1:25" ht="15.75" customHeight="1" thickBot="1" x14ac:dyDescent="0.3">
      <c r="A17" s="46"/>
      <c r="B17" s="42"/>
      <c r="C17" s="37"/>
      <c r="D17" s="42"/>
      <c r="E17" s="37"/>
      <c r="F17" s="37"/>
      <c r="G17" s="37"/>
      <c r="H17" s="37"/>
      <c r="I17" s="43"/>
      <c r="J17" s="37"/>
      <c r="K17" s="37"/>
      <c r="L17" s="37"/>
      <c r="M17" s="37"/>
      <c r="N17" s="37"/>
      <c r="O17" s="37"/>
      <c r="P17" s="37">
        <f t="shared" ref="P17" si="0">IF(AND(L17=0,M17=2),E17*6,0)</f>
        <v>0</v>
      </c>
      <c r="Q17" s="37">
        <f t="shared" ref="Q17" si="1">IF(AND(L17=1,N17=2),E17*3,0)</f>
        <v>0</v>
      </c>
      <c r="R17" s="37">
        <f t="shared" ref="R17" si="2">IF(N17=1,E17*0.5*5,0)</f>
        <v>0</v>
      </c>
      <c r="S17" s="37">
        <f t="shared" ref="S17" si="3">IF(AND(L17=2,O17=3),E17*20,0)</f>
        <v>0</v>
      </c>
      <c r="T17" s="37"/>
      <c r="U17" s="37">
        <f t="shared" ref="U17" si="4">P17+Q17+R17+S17+T17</f>
        <v>0</v>
      </c>
      <c r="V17" s="44">
        <f t="shared" ref="V17" si="5">IF(OR(M17=1,M17=2,M17=3,N17=1,N17=2,O17=1,O17=2,O17=3,O17=4,),
IF(AND(L17=0,M17=1),F17,0)+
     IF(AND(L17=0,M17=2),F17*2,IF(AND(M17=2,OR(L17=1,L17=2)),E17,0))+
        IF(AND(L17=0,M17=3),F17,0)+
             IF(AND(L17=0,O17=4),E17,0)+
                  IF(AND(L17=1,O17=1),E17,0)+
                     IF(AND(L17=2,O17=2),E17,0),
IF(I17=1,
               IF(E17&gt;5,
                  IF(C17=1,IF(H17=1,0.5*F17+0.5,IF(H17=2,F17,0)),IF(H17=1,(C17-1)*F17+1,IF(H17=2,C17*F17,0))),
                          IF(C17=1,    0.3,
                          IF(C17=2,  0.5,
                          IF(C17=3,      1,
                          IF(C17=4,    1.5,
                          IF(C17=5,      2,
                          IF(C17=6,   2.5,
                          IF(C17=7,      3,
                          IF(C17=8,  3.3,
                          IF(C17=9,    3.5,
                          IF(C17=10,    4,
                             0))))))))))),
IF(I17=2,
       IF(E17&gt;5,
           IF(C17=1,  0.3*F17,
           IF(C17=2,  0.5*F17,
           IF(C17=3,  1*F17,
           IF(C17=4,  1.5*F17,
           IF(C17=5,  2*F17,
           IF(C17=6,  2.5*F17,
           IF(C17=7,  3*F17,
           IF(C17=8,  3.3*F17,
           IF(C17=9,  3.5*F17,
           IF(C17=10,  4*F17,
           0)))))))))),
             IF(C17=1,  0.1,
             IF(C17=2,  0.2,
             IF(C17=3,  0.5,
             IF(C17=4,  0.7,
             IF(C17=5,  1,
             IF(C17=6,  1.2,
             IF(C17=7,  1.5,
             IF(C17=8,  1.7,
             IF(C17=9,  1.9,
             IF(C17=10,  2,
          0)))))))))) ),
IF(I17=0,
     IF(E17&gt;5,
             IF(C17=1,  0.1*F17,
             IF(C17=2,  0.2*F17,
             IF(C17=3,  0.5*F17,
             IF(C17=4,  0.7*F17,
             IF(C17=5,  1*F17,
             IF(C17=6,  1.2*F17,
             IF(C17=7,  1.5*F17,
             IF(C17=8,  1.7*F17,
             IF(C17=9,  1.9*F17,
             IF(C17=10,  2*F17,
          0)))))))))),
             C17*0.1),
0))))</f>
        <v>0</v>
      </c>
      <c r="X17" s="40"/>
    </row>
    <row r="18" spans="1:25" ht="15.75" customHeight="1" x14ac:dyDescent="0.25">
      <c r="A18" s="47"/>
      <c r="B18" s="87" t="s">
        <v>36</v>
      </c>
      <c r="C18" s="87"/>
      <c r="D18" s="4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0">
        <f t="shared" ref="P18:V18" si="6">SUM(P16:P17)</f>
        <v>0</v>
      </c>
      <c r="Q18" s="50">
        <f t="shared" si="6"/>
        <v>0</v>
      </c>
      <c r="R18" s="50">
        <f t="shared" si="6"/>
        <v>0</v>
      </c>
      <c r="S18" s="50">
        <f t="shared" si="6"/>
        <v>0</v>
      </c>
      <c r="T18" s="50">
        <f t="shared" si="6"/>
        <v>0</v>
      </c>
      <c r="U18" s="50">
        <f t="shared" si="6"/>
        <v>0</v>
      </c>
      <c r="V18" s="51">
        <f t="shared" si="6"/>
        <v>0</v>
      </c>
    </row>
    <row r="19" spans="1:25" ht="15.75" customHeight="1" thickBot="1" x14ac:dyDescent="0.3">
      <c r="A19" s="52"/>
      <c r="B19" s="88"/>
      <c r="C19" s="88"/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5"/>
      <c r="Q19" s="55"/>
      <c r="R19" s="54"/>
      <c r="S19" s="54"/>
      <c r="T19" s="54"/>
      <c r="U19" s="54"/>
      <c r="V19" s="56"/>
    </row>
    <row r="20" spans="1:25" ht="15.75" customHeight="1" x14ac:dyDescent="0.25">
      <c r="A20" s="46"/>
      <c r="B20" s="57"/>
      <c r="C20" s="57"/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60"/>
      <c r="Q20" s="60"/>
      <c r="R20" s="59"/>
      <c r="S20" s="59"/>
      <c r="T20" s="59"/>
      <c r="U20" s="59"/>
      <c r="V20" s="61"/>
    </row>
    <row r="21" spans="1:25" ht="15.75" customHeight="1" x14ac:dyDescent="0.25">
      <c r="A21" s="41"/>
      <c r="B21" s="62"/>
      <c r="C21" s="62"/>
      <c r="D21" s="63"/>
      <c r="E21" s="37"/>
      <c r="F21" s="37"/>
      <c r="G21" s="37"/>
      <c r="H21" s="37"/>
      <c r="I21" s="37"/>
      <c r="J21" s="37"/>
      <c r="K21" s="64" t="s">
        <v>37</v>
      </c>
      <c r="L21" s="37"/>
      <c r="M21" s="37"/>
      <c r="N21" s="37"/>
      <c r="O21" s="37"/>
      <c r="P21" s="65"/>
      <c r="Q21" s="65"/>
      <c r="R21" s="37"/>
      <c r="S21" s="37"/>
      <c r="T21" s="37"/>
      <c r="U21" s="37"/>
      <c r="V21" s="44"/>
    </row>
    <row r="22" spans="1:25" ht="15.75" customHeight="1" x14ac:dyDescent="0.25">
      <c r="A22" s="66"/>
      <c r="B22" s="42"/>
      <c r="C22" s="37"/>
      <c r="D22" s="42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>
        <f t="shared" ref="P22:P23" si="7">IF(AND(L22=0,M22=2),E22*6,0)</f>
        <v>0</v>
      </c>
      <c r="Q22" s="37">
        <f t="shared" ref="Q22:Q23" si="8">IF(AND(L22=1,N22=2),E22*3,0)</f>
        <v>0</v>
      </c>
      <c r="R22" s="37">
        <f t="shared" ref="R22:R23" si="9">IF(N22=1,E22*0.5*5,0)</f>
        <v>0</v>
      </c>
      <c r="S22" s="37">
        <f t="shared" ref="S22:S23" si="10">IF(AND(L22=2,O22=3),E22*20,0)</f>
        <v>0</v>
      </c>
      <c r="T22" s="37"/>
      <c r="U22" s="37">
        <f t="shared" ref="U22:U23" si="11">P22+Q22+R22+S22+T22</f>
        <v>0</v>
      </c>
      <c r="V22" s="44">
        <f t="shared" ref="V22:V23" si="12">IF(OR(M22=1,M22=2,M22=3,N22=1,N22=2,O22=1,O22=2,O22=3,O22=4,),
IF(AND(L22=0,M22=1),F22,0)+
     IF(AND(L22=0,M22=2),F22*2,IF(AND(M22=2,OR(L22=1,L22=2)),E22,0))+
        IF(AND(L22=0,M22=3),F22,0)+
             IF(AND(L22=0,O22=4),E22,0)+
                  IF(AND(L22=1,O22=1),E22,0)+
                     IF(AND(L22=2,O22=2),E22,0),
IF(I22=1,
               IF(E22&gt;5,
                  IF(C22=1,IF(H22=1,0.5*F22+0.5,IF(H22=2,F22,0)),IF(H22=1,(C22-1)*F22+1,IF(H22=2,C22*F22,0))),
                          IF(C22=1,    0.3,
                          IF(C22=2,  0.5,
                          IF(C22=3,      1,
                          IF(C22=4,    1.5,
                          IF(C22=5,      2,
                          IF(C22=6,   2.5,
                          IF(C22=7,      3,
                          IF(C22=8,  3.3,
                          IF(C22=9,    3.5,
                          IF(C22=10,    4,
                             0))))))))))),
IF(I22=2,
       IF(E22&gt;5,
           IF(C22=1,  0.3*F22,
           IF(C22=2,  0.5*F22,
           IF(C22=3,  1*F22,
           IF(C22=4,  1.5*F22,
           IF(C22=5,  2*F22,
           IF(C22=6,  2.5*F22,
           IF(C22=7,  3*F22,
           IF(C22=8,  3.3*F22,
           IF(C22=9,  3.5*F22,
           IF(C22=10,  4*F22,
           0)))))))))),
             IF(C22=1,  0.1,
             IF(C22=2,  0.2,
             IF(C22=3,  0.5,
             IF(C22=4,  0.7,
             IF(C22=5,  1,
             IF(C22=6,  1.2,
             IF(C22=7,  1.5,
             IF(C22=8,  1.7,
             IF(C22=9,  1.9,
             IF(C22=10,  2,
          0)))))))))) ),
IF(I22=0,
     IF(E22&gt;5,
             IF(C22=1,  0.1*F22,
             IF(C22=2,  0.2*F22,
             IF(C22=3,  0.5*F22,
             IF(C22=4,  0.7*F22,
             IF(C22=5,  1*F22,
             IF(C22=6,  1.2*F22,
             IF(C22=7,  1.5*F22,
             IF(C22=8,  1.7*F22,
             IF(C22=9,  1.9*F22,
             IF(C22=10,  2*F22,
          0)))))))))),
             C22*0.1),
0))))</f>
        <v>0</v>
      </c>
    </row>
    <row r="23" spans="1:25" ht="15.75" customHeight="1" thickBot="1" x14ac:dyDescent="0.3">
      <c r="A23" s="66"/>
      <c r="B23" s="42"/>
      <c r="C23" s="37"/>
      <c r="D23" s="42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>
        <f t="shared" si="7"/>
        <v>0</v>
      </c>
      <c r="Q23" s="37">
        <f t="shared" si="8"/>
        <v>0</v>
      </c>
      <c r="R23" s="37">
        <f t="shared" si="9"/>
        <v>0</v>
      </c>
      <c r="S23" s="37">
        <f t="shared" si="10"/>
        <v>0</v>
      </c>
      <c r="T23" s="37"/>
      <c r="U23" s="37">
        <f t="shared" si="11"/>
        <v>0</v>
      </c>
      <c r="V23" s="44">
        <f t="shared" si="12"/>
        <v>0</v>
      </c>
    </row>
    <row r="24" spans="1:25" ht="15.75" customHeight="1" x14ac:dyDescent="0.25">
      <c r="A24" s="47"/>
      <c r="B24" s="87" t="s">
        <v>38</v>
      </c>
      <c r="C24" s="87"/>
      <c r="D24" s="48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50">
        <f t="shared" ref="P24:V24" si="13">SUM(P22:P23)</f>
        <v>0</v>
      </c>
      <c r="Q24" s="50">
        <f t="shared" si="13"/>
        <v>0</v>
      </c>
      <c r="R24" s="50">
        <f t="shared" si="13"/>
        <v>0</v>
      </c>
      <c r="S24" s="50">
        <f t="shared" si="13"/>
        <v>0</v>
      </c>
      <c r="T24" s="50">
        <f t="shared" si="13"/>
        <v>0</v>
      </c>
      <c r="U24" s="50">
        <f t="shared" si="13"/>
        <v>0</v>
      </c>
      <c r="V24" s="67">
        <f t="shared" si="13"/>
        <v>0</v>
      </c>
    </row>
    <row r="25" spans="1:25" ht="15.75" customHeight="1" thickBot="1" x14ac:dyDescent="0.3">
      <c r="A25" s="52"/>
      <c r="B25" s="88"/>
      <c r="C25" s="88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5"/>
      <c r="Q25" s="55"/>
      <c r="R25" s="54"/>
      <c r="S25" s="54"/>
      <c r="T25" s="54"/>
      <c r="U25" s="54"/>
      <c r="V25" s="56"/>
    </row>
    <row r="26" spans="1:25" ht="15.75" customHeight="1" x14ac:dyDescent="0.25">
      <c r="A26" s="46"/>
      <c r="B26" s="57"/>
      <c r="C26" s="57"/>
      <c r="D26" s="58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60"/>
      <c r="Q26" s="60"/>
      <c r="R26" s="59"/>
      <c r="S26" s="59"/>
      <c r="T26" s="59"/>
      <c r="U26" s="59"/>
      <c r="V26" s="61"/>
    </row>
    <row r="27" spans="1:25" ht="15.75" customHeight="1" thickBot="1" x14ac:dyDescent="0.3">
      <c r="A27" s="68"/>
      <c r="B27" s="69"/>
      <c r="C27" s="69"/>
      <c r="D27" s="7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2"/>
      <c r="Q27" s="72"/>
      <c r="R27" s="71"/>
      <c r="S27" s="71"/>
      <c r="T27" s="71"/>
      <c r="U27" s="71"/>
      <c r="V27" s="73"/>
    </row>
    <row r="28" spans="1:25" ht="15.75" customHeight="1" x14ac:dyDescent="0.25">
      <c r="A28" s="47"/>
      <c r="B28" s="87" t="s">
        <v>39</v>
      </c>
      <c r="C28" s="87"/>
      <c r="D28" s="48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50">
        <f>P18+P24</f>
        <v>0</v>
      </c>
      <c r="Q28" s="50">
        <f t="shared" ref="Q28:V28" si="14">Q18+Q24</f>
        <v>0</v>
      </c>
      <c r="R28" s="50">
        <f t="shared" si="14"/>
        <v>0</v>
      </c>
      <c r="S28" s="50">
        <f t="shared" si="14"/>
        <v>0</v>
      </c>
      <c r="T28" s="50">
        <f t="shared" si="14"/>
        <v>0</v>
      </c>
      <c r="U28" s="50">
        <f t="shared" si="14"/>
        <v>0</v>
      </c>
      <c r="V28" s="51">
        <f t="shared" si="14"/>
        <v>0</v>
      </c>
    </row>
    <row r="29" spans="1:25" ht="15.75" customHeight="1" thickBot="1" x14ac:dyDescent="0.3">
      <c r="A29" s="52"/>
      <c r="B29" s="88"/>
      <c r="C29" s="88"/>
      <c r="D29" s="53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5"/>
      <c r="Q29" s="55"/>
      <c r="R29" s="54"/>
      <c r="S29" s="54"/>
      <c r="T29" s="54"/>
      <c r="U29" s="54"/>
      <c r="V29" s="56"/>
    </row>
    <row r="31" spans="1:25" x14ac:dyDescent="0.25">
      <c r="B31" s="74" t="s">
        <v>40</v>
      </c>
      <c r="C31" s="75"/>
      <c r="D31" s="76" t="s">
        <v>13</v>
      </c>
      <c r="E31" s="9"/>
      <c r="F31" s="9"/>
      <c r="G31" s="9"/>
      <c r="H31" s="9"/>
      <c r="I31" s="1"/>
      <c r="J31" s="75"/>
      <c r="K31" s="75"/>
      <c r="L31" s="77" t="s">
        <v>41</v>
      </c>
      <c r="M31" s="75"/>
      <c r="N31" s="9"/>
      <c r="O31" s="9"/>
      <c r="P31" s="1"/>
      <c r="Q31" s="78"/>
      <c r="R31" s="23" t="s">
        <v>42</v>
      </c>
      <c r="S31" s="1"/>
      <c r="T31" s="24"/>
      <c r="U31" s="24"/>
      <c r="V31" s="24"/>
      <c r="W31" s="24"/>
      <c r="X31" s="24"/>
      <c r="Y31" s="1"/>
    </row>
    <row r="32" spans="1:25" x14ac:dyDescent="0.25">
      <c r="B32" s="79" t="s">
        <v>14</v>
      </c>
      <c r="C32" s="1"/>
      <c r="D32" s="9"/>
      <c r="E32" s="80" t="s">
        <v>15</v>
      </c>
      <c r="F32" s="78"/>
      <c r="G32" s="78"/>
      <c r="H32" s="1"/>
      <c r="I32" s="81"/>
      <c r="J32" s="81"/>
      <c r="K32" s="81"/>
      <c r="L32" s="78"/>
      <c r="M32" s="9"/>
      <c r="N32" s="80" t="s">
        <v>14</v>
      </c>
      <c r="O32" s="1"/>
      <c r="P32" s="81"/>
      <c r="Q32" s="78"/>
      <c r="R32" s="78"/>
      <c r="S32" s="23"/>
      <c r="T32" s="24"/>
      <c r="U32" s="4" t="s">
        <v>43</v>
      </c>
      <c r="X32" s="24"/>
      <c r="Y32" s="1"/>
    </row>
    <row r="33" spans="2:30" ht="12.75" customHeight="1" x14ac:dyDescent="0.25">
      <c r="B33" s="83" t="s">
        <v>16</v>
      </c>
      <c r="C33" s="1"/>
      <c r="D33" s="9"/>
      <c r="E33" s="9"/>
      <c r="F33" s="76" t="s">
        <v>16</v>
      </c>
      <c r="G33" s="78"/>
      <c r="H33" s="78"/>
      <c r="I33" s="1"/>
      <c r="J33" s="9"/>
      <c r="K33" s="9"/>
      <c r="L33" s="9"/>
      <c r="M33" s="9"/>
      <c r="N33" s="76" t="s">
        <v>16</v>
      </c>
      <c r="O33" s="78"/>
      <c r="P33" s="1"/>
      <c r="Q33" s="75"/>
      <c r="R33" s="75"/>
      <c r="S33" s="23"/>
      <c r="T33" s="4" t="s">
        <v>16</v>
      </c>
      <c r="U33" s="11"/>
      <c r="V33" s="11"/>
      <c r="W33" s="24"/>
      <c r="X33" s="24"/>
      <c r="Y33" s="1"/>
    </row>
    <row r="34" spans="2:30" ht="15.75" x14ac:dyDescent="0.25">
      <c r="B34" s="13"/>
      <c r="C34" s="1"/>
      <c r="D34" s="6"/>
      <c r="E34" s="6"/>
      <c r="F34" s="9"/>
      <c r="G34" s="14"/>
      <c r="H34" s="8"/>
      <c r="I34" s="8"/>
      <c r="J34" s="7"/>
      <c r="K34" s="10"/>
      <c r="L34" s="10"/>
      <c r="M34" s="1"/>
      <c r="N34" s="8"/>
      <c r="O34" s="9"/>
      <c r="P34" s="1"/>
      <c r="Q34" s="8"/>
      <c r="R34" s="8"/>
      <c r="S34" s="7"/>
      <c r="T34" s="10"/>
      <c r="U34" s="1"/>
      <c r="V34" s="6"/>
      <c r="W34" s="6"/>
      <c r="Y34" s="12"/>
      <c r="Z34" s="12"/>
      <c r="AA34" s="15"/>
      <c r="AB34" s="12"/>
      <c r="AC34" s="12"/>
      <c r="AD34" s="1"/>
    </row>
    <row r="35" spans="2:30" x14ac:dyDescent="0.25">
      <c r="B35" s="86" t="s">
        <v>50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17"/>
      <c r="X35" s="18"/>
      <c r="Y35" s="19"/>
      <c r="Z35" s="19"/>
      <c r="AA35" s="19"/>
      <c r="AB35" s="19"/>
      <c r="AC35" s="12"/>
      <c r="AD35" s="1"/>
    </row>
    <row r="36" spans="2:30" x14ac:dyDescent="0.25">
      <c r="B36" s="84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12"/>
      <c r="AA36" s="12"/>
      <c r="AB36" s="12"/>
      <c r="AC36" s="12"/>
      <c r="AD36" s="1"/>
    </row>
  </sheetData>
  <mergeCells count="34">
    <mergeCell ref="N12:N14"/>
    <mergeCell ref="A8:V8"/>
    <mergeCell ref="A10:V10"/>
    <mergeCell ref="A12:A14"/>
    <mergeCell ref="B12:B14"/>
    <mergeCell ref="C12:C14"/>
    <mergeCell ref="D12:D14"/>
    <mergeCell ref="E12:E14"/>
    <mergeCell ref="F12:F14"/>
    <mergeCell ref="G12:G14"/>
    <mergeCell ref="H12:H14"/>
    <mergeCell ref="M12:M14"/>
    <mergeCell ref="S3:U3"/>
    <mergeCell ref="A5:B5"/>
    <mergeCell ref="A4:B4"/>
    <mergeCell ref="S5:V5"/>
    <mergeCell ref="A9:V9"/>
    <mergeCell ref="S4:V4"/>
    <mergeCell ref="B35:V35"/>
    <mergeCell ref="B24:C25"/>
    <mergeCell ref="B28:C29"/>
    <mergeCell ref="O12:O14"/>
    <mergeCell ref="P12:T12"/>
    <mergeCell ref="U12:V13"/>
    <mergeCell ref="P13:P14"/>
    <mergeCell ref="Q13:Q14"/>
    <mergeCell ref="R13:R14"/>
    <mergeCell ref="S13:S14"/>
    <mergeCell ref="T13:T14"/>
    <mergeCell ref="I12:I14"/>
    <mergeCell ref="J12:J14"/>
    <mergeCell ref="K12:K14"/>
    <mergeCell ref="L12:L14"/>
    <mergeCell ref="B18:C19"/>
  </mergeCells>
  <pageMargins left="0.78740157480314965" right="0.39370078740157483" top="0.78740157480314965" bottom="0.59055118110236227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Ф2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Se7en1</dc:creator>
  <cp:lastModifiedBy>Se7en20</cp:lastModifiedBy>
  <cp:lastPrinted>2023-03-28T05:27:06Z</cp:lastPrinted>
  <dcterms:created xsi:type="dcterms:W3CDTF">2018-08-17T09:47:08Z</dcterms:created>
  <dcterms:modified xsi:type="dcterms:W3CDTF">2023-03-28T10:20:25Z</dcterms:modified>
</cp:coreProperties>
</file>