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ф2" sheetId="1" r:id="rId1"/>
  </sheets>
  <definedNames>
    <definedName name="_xlnm.Print_Area" localSheetId="0">ф2!$A$1:$AD$49</definedName>
  </definedNames>
  <calcPr calcId="144525"/>
</workbook>
</file>

<file path=xl/calcChain.xml><?xml version="1.0" encoding="utf-8"?>
<calcChain xmlns="http://schemas.openxmlformats.org/spreadsheetml/2006/main">
  <c r="AD216" i="1" l="1"/>
  <c r="AC216" i="1"/>
  <c r="AB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AC42" i="1"/>
  <c r="AB42" i="1"/>
  <c r="AA42" i="1"/>
  <c r="Z42" i="1"/>
  <c r="Y42" i="1"/>
  <c r="X42" i="1"/>
  <c r="AC37" i="1"/>
  <c r="AB37" i="1"/>
  <c r="AA37" i="1"/>
  <c r="Z37" i="1"/>
  <c r="Y37" i="1"/>
  <c r="X37" i="1"/>
  <c r="U37" i="1"/>
  <c r="U41" i="1" s="1"/>
  <c r="T37" i="1"/>
  <c r="S37" i="1"/>
  <c r="R37" i="1"/>
  <c r="R41" i="1" s="1"/>
  <c r="Q37" i="1"/>
  <c r="Q41" i="1" s="1"/>
  <c r="P37" i="1"/>
  <c r="O37" i="1"/>
  <c r="N37" i="1"/>
  <c r="N41" i="1" s="1"/>
  <c r="M37" i="1"/>
  <c r="M41" i="1" s="1"/>
  <c r="L37" i="1"/>
  <c r="K37" i="1"/>
  <c r="J37" i="1"/>
  <c r="J41" i="1" s="1"/>
  <c r="I37" i="1"/>
  <c r="I41" i="1" s="1"/>
  <c r="H37" i="1"/>
  <c r="W36" i="1"/>
  <c r="V36" i="1"/>
  <c r="AD36" i="1" s="1"/>
  <c r="W35" i="1"/>
  <c r="W37" i="1" s="1"/>
  <c r="V35" i="1"/>
  <c r="V37" i="1" s="1"/>
  <c r="AC33" i="1"/>
  <c r="AB33" i="1"/>
  <c r="AA33" i="1"/>
  <c r="Z33" i="1"/>
  <c r="Y33" i="1"/>
  <c r="X33" i="1"/>
  <c r="U33" i="1"/>
  <c r="T33" i="1"/>
  <c r="S33" i="1"/>
  <c r="S40" i="1" s="1"/>
  <c r="R33" i="1"/>
  <c r="R40" i="1" s="1"/>
  <c r="Q33" i="1"/>
  <c r="P33" i="1"/>
  <c r="O33" i="1"/>
  <c r="O40" i="1" s="1"/>
  <c r="N33" i="1"/>
  <c r="N40" i="1" s="1"/>
  <c r="M33" i="1"/>
  <c r="L33" i="1"/>
  <c r="K33" i="1"/>
  <c r="K40" i="1" s="1"/>
  <c r="J33" i="1"/>
  <c r="J40" i="1" s="1"/>
  <c r="I33" i="1"/>
  <c r="H33" i="1"/>
  <c r="AD32" i="1"/>
  <c r="W32" i="1"/>
  <c r="V32" i="1"/>
  <c r="W31" i="1"/>
  <c r="W33" i="1" s="1"/>
  <c r="V31" i="1"/>
  <c r="V33" i="1" s="1"/>
  <c r="W30" i="1"/>
  <c r="V30" i="1"/>
  <c r="AD30" i="1" s="1"/>
  <c r="AC29" i="1"/>
  <c r="AC38" i="1" s="1"/>
  <c r="AB29" i="1"/>
  <c r="AB38" i="1" s="1"/>
  <c r="AA29" i="1"/>
  <c r="AA38" i="1" s="1"/>
  <c r="Z29" i="1"/>
  <c r="Z38" i="1" s="1"/>
  <c r="Y29" i="1"/>
  <c r="Y38" i="1" s="1"/>
  <c r="X29" i="1"/>
  <c r="X38" i="1" s="1"/>
  <c r="U29" i="1"/>
  <c r="U38" i="1" s="1"/>
  <c r="T29" i="1"/>
  <c r="T38" i="1" s="1"/>
  <c r="S29" i="1"/>
  <c r="S38" i="1" s="1"/>
  <c r="R29" i="1"/>
  <c r="R38" i="1" s="1"/>
  <c r="Q29" i="1"/>
  <c r="Q38" i="1" s="1"/>
  <c r="P29" i="1"/>
  <c r="P38" i="1" s="1"/>
  <c r="O29" i="1"/>
  <c r="O38" i="1" s="1"/>
  <c r="N29" i="1"/>
  <c r="N38" i="1" s="1"/>
  <c r="M29" i="1"/>
  <c r="M38" i="1" s="1"/>
  <c r="L29" i="1"/>
  <c r="L38" i="1" s="1"/>
  <c r="K29" i="1"/>
  <c r="K38" i="1" s="1"/>
  <c r="J29" i="1"/>
  <c r="J38" i="1" s="1"/>
  <c r="I29" i="1"/>
  <c r="I38" i="1" s="1"/>
  <c r="H29" i="1"/>
  <c r="H38" i="1" s="1"/>
  <c r="AD28" i="1"/>
  <c r="W28" i="1"/>
  <c r="V28" i="1"/>
  <c r="W27" i="1"/>
  <c r="W29" i="1" s="1"/>
  <c r="V27" i="1"/>
  <c r="V29" i="1" s="1"/>
  <c r="AC24" i="1"/>
  <c r="AB24" i="1"/>
  <c r="AA24" i="1"/>
  <c r="Z24" i="1"/>
  <c r="Y24" i="1"/>
  <c r="X24" i="1"/>
  <c r="U24" i="1"/>
  <c r="T24" i="1"/>
  <c r="T41" i="1" s="1"/>
  <c r="S24" i="1"/>
  <c r="S41" i="1" s="1"/>
  <c r="R24" i="1"/>
  <c r="Q24" i="1"/>
  <c r="P24" i="1"/>
  <c r="P41" i="1" s="1"/>
  <c r="O24" i="1"/>
  <c r="O41" i="1" s="1"/>
  <c r="N24" i="1"/>
  <c r="M24" i="1"/>
  <c r="L24" i="1"/>
  <c r="L41" i="1" s="1"/>
  <c r="K24" i="1"/>
  <c r="K41" i="1" s="1"/>
  <c r="J24" i="1"/>
  <c r="I24" i="1"/>
  <c r="H24" i="1"/>
  <c r="H41" i="1" s="1"/>
  <c r="AD23" i="1"/>
  <c r="W23" i="1"/>
  <c r="V23" i="1"/>
  <c r="W22" i="1"/>
  <c r="W24" i="1" s="1"/>
  <c r="V22" i="1"/>
  <c r="V24" i="1" s="1"/>
  <c r="AC20" i="1"/>
  <c r="AB20" i="1"/>
  <c r="AA20" i="1"/>
  <c r="Z20" i="1"/>
  <c r="Y20" i="1"/>
  <c r="X20" i="1"/>
  <c r="U20" i="1"/>
  <c r="U40" i="1" s="1"/>
  <c r="T20" i="1"/>
  <c r="T40" i="1" s="1"/>
  <c r="S20" i="1"/>
  <c r="R20" i="1"/>
  <c r="Q20" i="1"/>
  <c r="Q40" i="1" s="1"/>
  <c r="P20" i="1"/>
  <c r="P40" i="1" s="1"/>
  <c r="O20" i="1"/>
  <c r="N20" i="1"/>
  <c r="M20" i="1"/>
  <c r="M40" i="1" s="1"/>
  <c r="L20" i="1"/>
  <c r="L40" i="1" s="1"/>
  <c r="K20" i="1"/>
  <c r="J20" i="1"/>
  <c r="I20" i="1"/>
  <c r="I40" i="1" s="1"/>
  <c r="H20" i="1"/>
  <c r="H40" i="1" s="1"/>
  <c r="AD19" i="1"/>
  <c r="W19" i="1"/>
  <c r="V19" i="1"/>
  <c r="AD18" i="1"/>
  <c r="AD20" i="1" s="1"/>
  <c r="W18" i="1"/>
  <c r="W20" i="1" s="1"/>
  <c r="V18" i="1"/>
  <c r="V20" i="1" s="1"/>
  <c r="W17" i="1"/>
  <c r="V17" i="1"/>
  <c r="AD17" i="1" s="1"/>
  <c r="AC16" i="1"/>
  <c r="AC25" i="1" s="1"/>
  <c r="AB16" i="1"/>
  <c r="AB25" i="1" s="1"/>
  <c r="AA16" i="1"/>
  <c r="AA25" i="1" s="1"/>
  <c r="Z16" i="1"/>
  <c r="Z25" i="1" s="1"/>
  <c r="Y16" i="1"/>
  <c r="Y25" i="1" s="1"/>
  <c r="X16" i="1"/>
  <c r="X25" i="1" s="1"/>
  <c r="U16" i="1"/>
  <c r="U39" i="1" s="1"/>
  <c r="U42" i="1" s="1"/>
  <c r="T16" i="1"/>
  <c r="T39" i="1" s="1"/>
  <c r="T42" i="1" s="1"/>
  <c r="S16" i="1"/>
  <c r="S39" i="1" s="1"/>
  <c r="S42" i="1" s="1"/>
  <c r="R16" i="1"/>
  <c r="R39" i="1" s="1"/>
  <c r="Q16" i="1"/>
  <c r="Q39" i="1" s="1"/>
  <c r="Q42" i="1" s="1"/>
  <c r="P16" i="1"/>
  <c r="P39" i="1" s="1"/>
  <c r="P42" i="1" s="1"/>
  <c r="O16" i="1"/>
  <c r="O39" i="1" s="1"/>
  <c r="O42" i="1" s="1"/>
  <c r="N16" i="1"/>
  <c r="N39" i="1" s="1"/>
  <c r="M16" i="1"/>
  <c r="M39" i="1" s="1"/>
  <c r="M42" i="1" s="1"/>
  <c r="L16" i="1"/>
  <c r="L39" i="1" s="1"/>
  <c r="L42" i="1" s="1"/>
  <c r="K16" i="1"/>
  <c r="K39" i="1" s="1"/>
  <c r="K42" i="1" s="1"/>
  <c r="J16" i="1"/>
  <c r="J39" i="1" s="1"/>
  <c r="I16" i="1"/>
  <c r="I39" i="1" s="1"/>
  <c r="I42" i="1" s="1"/>
  <c r="H16" i="1"/>
  <c r="H39" i="1" s="1"/>
  <c r="AD15" i="1"/>
  <c r="W15" i="1"/>
  <c r="V15" i="1"/>
  <c r="AD14" i="1"/>
  <c r="AD16" i="1" s="1"/>
  <c r="W14" i="1"/>
  <c r="W16" i="1" s="1"/>
  <c r="W25" i="1" s="1"/>
  <c r="V14" i="1"/>
  <c r="V16" i="1" s="1"/>
  <c r="H42" i="1" l="1"/>
  <c r="W39" i="1"/>
  <c r="V39" i="1"/>
  <c r="V40" i="1"/>
  <c r="AD40" i="1" s="1"/>
  <c r="W40" i="1"/>
  <c r="V41" i="1"/>
  <c r="AD41" i="1" s="1"/>
  <c r="W41" i="1"/>
  <c r="V38" i="1"/>
  <c r="V25" i="1"/>
  <c r="J42" i="1"/>
  <c r="N42" i="1"/>
  <c r="R42" i="1"/>
  <c r="W38" i="1"/>
  <c r="H25" i="1"/>
  <c r="P25" i="1"/>
  <c r="T25" i="1"/>
  <c r="AD22" i="1"/>
  <c r="AD24" i="1" s="1"/>
  <c r="AD25" i="1" s="1"/>
  <c r="I25" i="1"/>
  <c r="M25" i="1"/>
  <c r="Q25" i="1"/>
  <c r="U25" i="1"/>
  <c r="AD27" i="1"/>
  <c r="AD29" i="1" s="1"/>
  <c r="AD31" i="1"/>
  <c r="AD33" i="1" s="1"/>
  <c r="J25" i="1"/>
  <c r="N25" i="1"/>
  <c r="R25" i="1"/>
  <c r="AD35" i="1"/>
  <c r="AD37" i="1" s="1"/>
  <c r="L25" i="1"/>
  <c r="K25" i="1"/>
  <c r="O25" i="1"/>
  <c r="S25" i="1"/>
  <c r="AD39" i="1" l="1"/>
  <c r="AD42" i="1" s="1"/>
  <c r="V42" i="1"/>
  <c r="AD38" i="1"/>
  <c r="W42" i="1"/>
</calcChain>
</file>

<file path=xl/sharedStrings.xml><?xml version="1.0" encoding="utf-8"?>
<sst xmlns="http://schemas.openxmlformats.org/spreadsheetml/2006/main" count="81" uniqueCount="70">
  <si>
    <t>ЖӘҢГІР ХАН АТЫНДАҒЫ БАТЫС ҚАЗАҚСТАН АГРАРЛЫҚ-ТЕХНИКАЛЫҚ УНИВЕРСИТЕТІ</t>
  </si>
  <si>
    <t>№2 форма</t>
  </si>
  <si>
    <t>Бекітемін</t>
  </si>
  <si>
    <t xml:space="preserve">Келісілді </t>
  </si>
  <si>
    <t>ОЖ жөніндегі проректор</t>
  </si>
  <si>
    <t>АМЖБ басшысы_____________Аты,жөні, тегі</t>
  </si>
  <si>
    <t>_____________Аты,жөні, тегі</t>
  </si>
  <si>
    <t>"___" ________________20__ж.</t>
  </si>
  <si>
    <t>"___" ________________20_ж.</t>
  </si>
  <si>
    <t xml:space="preserve"> "_______________________________________________"  кафедрасының ________________________2018- 2019  оқу жылындағы </t>
  </si>
  <si>
    <t xml:space="preserve">                                                                                                                       </t>
  </si>
  <si>
    <t xml:space="preserve"> О Қ У  Ж Ү К Т Е М Е С І</t>
  </si>
  <si>
    <t>№</t>
  </si>
  <si>
    <t xml:space="preserve">           Пән атауы</t>
  </si>
  <si>
    <t>топтың атауы</t>
  </si>
  <si>
    <t>Студент, магистрант, докторант саны</t>
  </si>
  <si>
    <t>топ саны</t>
  </si>
  <si>
    <t xml:space="preserve">Курстық (1-жұмыс, 2-жоба)  </t>
  </si>
  <si>
    <t>Емтихан 0-устно,1-тест, диф.сынақ -2, сынақ-3, реферат-4, эссе-5</t>
  </si>
  <si>
    <t>Академиялық сағаттарды және кредиттерді есептеу</t>
  </si>
  <si>
    <t>БОӨЖ</t>
  </si>
  <si>
    <t>Аралық бақылау өткізу</t>
  </si>
  <si>
    <t xml:space="preserve">Емтихан(ауызша, жазбаша ж/е тест түрінде) ж/е қорытынды бақылаудың басқа түрлерін (диф.сынақ, курс.жұмыс (жоба), реферат, эссе) қабылдау </t>
  </si>
  <si>
    <t>кәсіби сараман (барлық түрлері) есептерін қабылдау</t>
  </si>
  <si>
    <t>Барлығы</t>
  </si>
  <si>
    <t>Дәріс</t>
  </si>
  <si>
    <t>Практ.</t>
  </si>
  <si>
    <t>Зерт.</t>
  </si>
  <si>
    <t>Оқу тәжірибе</t>
  </si>
  <si>
    <t>Педагогикалық тәжірибе</t>
  </si>
  <si>
    <t>Кәсіби, дипл.алдындағы, зерттеу тәжірибе</t>
  </si>
  <si>
    <t>МҒЗЖ (МЭЗЖ), ДҒЗЖ</t>
  </si>
  <si>
    <t>Шолу дәріс</t>
  </si>
  <si>
    <t>Мемлекеттік емтихан</t>
  </si>
  <si>
    <t>Сын-пікір</t>
  </si>
  <si>
    <t>жоспар</t>
  </si>
  <si>
    <t>нақты</t>
  </si>
  <si>
    <t>академиялық сағаттарда</t>
  </si>
  <si>
    <t>кредиттерде</t>
  </si>
  <si>
    <r>
      <t xml:space="preserve">топтық </t>
    </r>
    <r>
      <rPr>
        <sz val="9"/>
        <rFont val="Times New Roman"/>
        <family val="1"/>
        <charset val="204"/>
      </rPr>
      <t>(күрделі сұрақтар бойынша кеңес)</t>
    </r>
  </si>
  <si>
    <r>
      <rPr>
        <b/>
        <sz val="8"/>
        <rFont val="Times New Roman"/>
        <family val="1"/>
        <charset val="204"/>
      </rPr>
      <t>жеке</t>
    </r>
    <r>
      <rPr>
        <sz val="8"/>
        <rFont val="Times New Roman"/>
        <family val="1"/>
        <charset val="204"/>
      </rPr>
      <t xml:space="preserve"> (үй тапсырмаларын орындау, курстық жұмыстарды (жоба-ларды) бақылау, есептік-сызба-лық жұмыстарын, есептерді және БӨЖ-дің т.б. тапсырма түрлерін қабылдау)  </t>
    </r>
  </si>
  <si>
    <r>
      <t xml:space="preserve">сырттай білім алушыларға </t>
    </r>
    <r>
      <rPr>
        <b/>
        <sz val="10"/>
        <rFont val="Times New Roman"/>
        <family val="1"/>
        <charset val="204"/>
      </rPr>
      <t>(желі сағат)</t>
    </r>
  </si>
  <si>
    <t>байланыс сағаттарында</t>
  </si>
  <si>
    <t>I сем. БАКАЛАВРИАТ</t>
  </si>
  <si>
    <t xml:space="preserve">I сем. МАГИСТРАТУРА </t>
  </si>
  <si>
    <t>I сем. МАГИСТРАТУРА</t>
  </si>
  <si>
    <t>I сем. ДОКТОРАНТУРА</t>
  </si>
  <si>
    <t xml:space="preserve">  I сем-ге кафедра б-ша қорытынды (бакалавриат, магистратура, докторантура)</t>
  </si>
  <si>
    <t>II сем. БАКАЛАВРИАТ</t>
  </si>
  <si>
    <t xml:space="preserve">II сем. МАГИСТРАТУРА </t>
  </si>
  <si>
    <t>II сем. МАГИСТРАТУРА</t>
  </si>
  <si>
    <t>II сем. ДОКТОРАНТУРА</t>
  </si>
  <si>
    <t xml:space="preserve">  II сем-ге кафедра б-ша қорытынды (бакалавриат, магистратура, докторантура)</t>
  </si>
  <si>
    <t>БАРЛЫҒЫ БАКАЛАВРИАТ Б-ША</t>
  </si>
  <si>
    <t>БАРЛЫҒЫ МАГИСТРАТУРА Б-ША</t>
  </si>
  <si>
    <t>БАРЛЫҒЫ ДОКТОРАНТУРА Б-ША</t>
  </si>
  <si>
    <t xml:space="preserve">  ЖЫЛЫНА БАРЛЫҒЫ</t>
  </si>
  <si>
    <t>Кафедра меңгерушісі ________________</t>
  </si>
  <si>
    <t>Таныстым ______________________</t>
  </si>
  <si>
    <t>Факультет деканы ___________________</t>
  </si>
  <si>
    <t>АМЖБ жетекші маманы/АМЖБ әдіскері</t>
  </si>
  <si>
    <t>_______________</t>
  </si>
  <si>
    <t>(аты-жөні, қолы)</t>
  </si>
  <si>
    <t>ПОҚ (аты-жөні, қолы)</t>
  </si>
  <si>
    <t xml:space="preserve">      (қолы, аты-жөні)</t>
  </si>
  <si>
    <t>"__"____________20__ж.</t>
  </si>
  <si>
    <t>Диплом жұмысына (жобасына), магистрлік, докторлық  диссертацияға (жобаға) жетекшілік</t>
  </si>
  <si>
    <t>Диплом жұмысын (жобасын), магистрлік, докторлық диссертацияны (жобаны) қорғау</t>
  </si>
  <si>
    <t>6-қосымша</t>
  </si>
  <si>
    <t xml:space="preserve">СМЖ.08. ПК.05                                                                                                                                                УНИВЕРСИТЕТТЕ  ОҚУ  ПРОЦЕСІН  ҰЙЫМДАСТЫРУ                                                                                                               Өзгерістер: 07                                                                                     27-70 беттен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</si>
</sst>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5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2" fillId="3" borderId="0" applyNumberFormat="0" applyBorder="0" applyAlignment="0" applyProtection="0"/>
    <xf numFmtId="0" fontId="20" fillId="0" borderId="0"/>
    <xf numFmtId="0" fontId="1" fillId="2" borderId="0" applyNumberFormat="0" applyBorder="0" applyAlignment="0" applyProtection="0"/>
  </cellStyleXfs>
  <cellXfs count="218">
    <xf numFmtId="0" fontId="0" fillId="0" borderId="0" xfId="0"/>
    <xf numFmtId="0" fontId="4" fillId="0" borderId="0" xfId="1" applyFont="1" applyFill="1"/>
    <xf numFmtId="0" fontId="4" fillId="0" borderId="0" xfId="1" applyFont="1" applyFill="1" applyAlignment="1">
      <alignment horizontal="left"/>
    </xf>
    <xf numFmtId="0" fontId="5" fillId="0" borderId="0" xfId="1" applyFont="1" applyFill="1"/>
    <xf numFmtId="0" fontId="6" fillId="0" borderId="0" xfId="1" applyFont="1" applyFill="1"/>
    <xf numFmtId="0" fontId="7" fillId="0" borderId="0" xfId="1" applyFont="1" applyFill="1" applyAlignment="1"/>
    <xf numFmtId="0" fontId="8" fillId="0" borderId="0" xfId="1" applyFont="1" applyFill="1"/>
    <xf numFmtId="0" fontId="4" fillId="0" borderId="0" xfId="0" applyFont="1" applyFill="1" applyAlignment="1">
      <alignment horizontal="left"/>
    </xf>
    <xf numFmtId="0" fontId="7" fillId="0" borderId="0" xfId="1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1" applyFont="1" applyFill="1" applyAlignment="1">
      <alignment horizontal="left" vertical="center"/>
    </xf>
    <xf numFmtId="0" fontId="7" fillId="0" borderId="0" xfId="1" applyFont="1" applyFill="1"/>
    <xf numFmtId="0" fontId="7" fillId="0" borderId="0" xfId="1" applyFont="1" applyFill="1" applyBorder="1"/>
    <xf numFmtId="0" fontId="7" fillId="0" borderId="0" xfId="1" applyFont="1" applyFill="1" applyBorder="1" applyAlignment="1">
      <alignment vertical="center"/>
    </xf>
    <xf numFmtId="0" fontId="6" fillId="0" borderId="1" xfId="1" applyFont="1" applyFill="1" applyBorder="1" applyAlignment="1"/>
    <xf numFmtId="0" fontId="4" fillId="0" borderId="25" xfId="0" applyFont="1" applyFill="1" applyBorder="1" applyAlignment="1">
      <alignment horizontal="center" vertical="center" textRotation="90" wrapText="1"/>
    </xf>
    <xf numFmtId="0" fontId="11" fillId="0" borderId="24" xfId="0" applyFont="1" applyFill="1" applyBorder="1" applyAlignment="1">
      <alignment horizontal="center" vertical="center" textRotation="90" wrapText="1"/>
    </xf>
    <xf numFmtId="2" fontId="11" fillId="0" borderId="29" xfId="0" applyNumberFormat="1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center" textRotation="90" wrapText="1"/>
    </xf>
    <xf numFmtId="0" fontId="12" fillId="0" borderId="25" xfId="0" applyFont="1" applyFill="1" applyBorder="1" applyAlignment="1">
      <alignment horizontal="center" vertical="center" textRotation="90" wrapText="1"/>
    </xf>
    <xf numFmtId="0" fontId="4" fillId="0" borderId="26" xfId="0" applyFont="1" applyFill="1" applyBorder="1" applyAlignment="1">
      <alignment horizontal="center" vertical="center" textRotation="90" wrapText="1"/>
    </xf>
    <xf numFmtId="0" fontId="11" fillId="0" borderId="30" xfId="0" applyFont="1" applyFill="1" applyBorder="1" applyAlignment="1">
      <alignment horizontal="center" vertical="center" textRotation="90" wrapText="1"/>
    </xf>
    <xf numFmtId="0" fontId="7" fillId="0" borderId="31" xfId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0" fontId="8" fillId="0" borderId="38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left" vertical="center" wrapText="1"/>
    </xf>
    <xf numFmtId="0" fontId="14" fillId="0" borderId="14" xfId="1" applyFont="1" applyFill="1" applyBorder="1" applyAlignment="1">
      <alignment vertical="center" wrapText="1"/>
    </xf>
    <xf numFmtId="0" fontId="14" fillId="0" borderId="14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2" fontId="10" fillId="0" borderId="40" xfId="0" applyNumberFormat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left" vertical="center" wrapText="1"/>
    </xf>
    <xf numFmtId="0" fontId="14" fillId="0" borderId="16" xfId="1" applyFont="1" applyFill="1" applyBorder="1" applyAlignment="1">
      <alignment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 wrapText="1"/>
    </xf>
    <xf numFmtId="0" fontId="6" fillId="0" borderId="39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/>
    </xf>
    <xf numFmtId="0" fontId="8" fillId="0" borderId="39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left" vertical="justify" wrapText="1"/>
    </xf>
    <xf numFmtId="0" fontId="6" fillId="0" borderId="45" xfId="1" applyFont="1" applyFill="1" applyBorder="1" applyAlignment="1">
      <alignment horizontal="center" vertical="center" wrapText="1"/>
    </xf>
    <xf numFmtId="0" fontId="6" fillId="0" borderId="45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horizontal="center" vertical="center"/>
    </xf>
    <xf numFmtId="0" fontId="6" fillId="0" borderId="46" xfId="1" applyFont="1" applyFill="1" applyBorder="1" applyAlignment="1">
      <alignment horizontal="center" vertical="center"/>
    </xf>
    <xf numFmtId="0" fontId="6" fillId="0" borderId="47" xfId="1" applyFont="1" applyFill="1" applyBorder="1" applyAlignment="1">
      <alignment horizontal="center" vertical="center"/>
    </xf>
    <xf numFmtId="0" fontId="6" fillId="0" borderId="48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0" fontId="8" fillId="0" borderId="32" xfId="1" applyFont="1" applyFill="1" applyBorder="1" applyAlignment="1">
      <alignment horizontal="center" vertical="center"/>
    </xf>
    <xf numFmtId="0" fontId="8" fillId="0" borderId="33" xfId="1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2" fontId="10" fillId="0" borderId="50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39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11" fillId="0" borderId="39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 wrapText="1"/>
    </xf>
    <xf numFmtId="0" fontId="7" fillId="0" borderId="42" xfId="1" applyFont="1" applyFill="1" applyBorder="1" applyAlignment="1">
      <alignment horizontal="center" vertical="center" wrapText="1"/>
    </xf>
    <xf numFmtId="0" fontId="7" fillId="0" borderId="43" xfId="1" applyFont="1" applyFill="1" applyBorder="1" applyAlignment="1">
      <alignment horizontal="center" vertical="center" wrapText="1"/>
    </xf>
    <xf numFmtId="0" fontId="7" fillId="0" borderId="46" xfId="1" applyFont="1" applyFill="1" applyBorder="1" applyAlignment="1">
      <alignment horizontal="center" vertical="center" wrapText="1"/>
    </xf>
    <xf numFmtId="0" fontId="7" fillId="0" borderId="47" xfId="1" applyFont="1" applyFill="1" applyBorder="1" applyAlignment="1">
      <alignment horizontal="center" vertical="center" wrapText="1"/>
    </xf>
    <xf numFmtId="0" fontId="7" fillId="0" borderId="48" xfId="1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 wrapText="1"/>
    </xf>
    <xf numFmtId="0" fontId="7" fillId="0" borderId="32" xfId="1" applyFont="1" applyFill="1" applyBorder="1" applyAlignment="1">
      <alignment horizontal="center" vertical="center" wrapText="1"/>
    </xf>
    <xf numFmtId="0" fontId="7" fillId="0" borderId="32" xfId="1" applyFont="1" applyFill="1" applyBorder="1" applyAlignment="1">
      <alignment vertical="center" wrapText="1"/>
    </xf>
    <xf numFmtId="0" fontId="7" fillId="0" borderId="33" xfId="1" applyFont="1" applyFill="1" applyBorder="1" applyAlignment="1">
      <alignment horizontal="center" vertical="center" wrapText="1"/>
    </xf>
    <xf numFmtId="0" fontId="11" fillId="0" borderId="31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35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horizontal="center" vertical="center" wrapText="1"/>
    </xf>
    <xf numFmtId="0" fontId="8" fillId="0" borderId="42" xfId="1" applyFont="1" applyFill="1" applyBorder="1" applyAlignment="1">
      <alignment horizontal="center" vertical="center"/>
    </xf>
    <xf numFmtId="0" fontId="8" fillId="0" borderId="45" xfId="1" applyFont="1" applyFill="1" applyBorder="1" applyAlignment="1">
      <alignment horizontal="center" vertical="center"/>
    </xf>
    <xf numFmtId="0" fontId="8" fillId="0" borderId="43" xfId="1" applyFont="1" applyFill="1" applyBorder="1" applyAlignment="1">
      <alignment horizontal="center" vertical="center"/>
    </xf>
    <xf numFmtId="0" fontId="8" fillId="0" borderId="46" xfId="1" applyFont="1" applyFill="1" applyBorder="1" applyAlignment="1">
      <alignment horizontal="center" vertical="center"/>
    </xf>
    <xf numFmtId="0" fontId="8" fillId="0" borderId="47" xfId="1" applyFont="1" applyFill="1" applyBorder="1" applyAlignment="1">
      <alignment horizontal="center" vertical="center"/>
    </xf>
    <xf numFmtId="0" fontId="8" fillId="0" borderId="48" xfId="1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vertical="justify" wrapText="1"/>
    </xf>
    <xf numFmtId="0" fontId="11" fillId="0" borderId="32" xfId="1" applyFont="1" applyFill="1" applyBorder="1" applyAlignment="1">
      <alignment horizontal="center" vertical="center" wrapText="1"/>
    </xf>
    <xf numFmtId="0" fontId="11" fillId="0" borderId="33" xfId="1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center" vertical="center" wrapText="1"/>
    </xf>
    <xf numFmtId="0" fontId="11" fillId="0" borderId="52" xfId="1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horizontal="center" vertical="center"/>
    </xf>
    <xf numFmtId="0" fontId="11" fillId="0" borderId="33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vertical="justify" wrapText="1"/>
    </xf>
    <xf numFmtId="0" fontId="11" fillId="0" borderId="14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0" fontId="11" fillId="0" borderId="35" xfId="1" applyFont="1" applyFill="1" applyBorder="1" applyAlignment="1">
      <alignment horizontal="center" vertical="center" wrapText="1"/>
    </xf>
    <xf numFmtId="0" fontId="11" fillId="0" borderId="53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horizontal="center" vertical="center"/>
    </xf>
    <xf numFmtId="0" fontId="6" fillId="0" borderId="51" xfId="1" applyFont="1" applyFill="1" applyBorder="1" applyAlignment="1">
      <alignment horizontal="center" vertical="center" wrapText="1"/>
    </xf>
    <xf numFmtId="0" fontId="8" fillId="0" borderId="54" xfId="1" applyFont="1" applyFill="1" applyBorder="1" applyAlignment="1">
      <alignment horizontal="center" vertical="center"/>
    </xf>
    <xf numFmtId="0" fontId="8" fillId="0" borderId="45" xfId="1" applyFont="1" applyFill="1" applyBorder="1" applyAlignment="1">
      <alignment horizontal="center" vertical="justify" wrapText="1"/>
    </xf>
    <xf numFmtId="0" fontId="8" fillId="0" borderId="43" xfId="1" applyFont="1" applyFill="1" applyBorder="1" applyAlignment="1">
      <alignment horizontal="center" vertical="justify" wrapText="1"/>
    </xf>
    <xf numFmtId="0" fontId="8" fillId="0" borderId="44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/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/>
    </xf>
    <xf numFmtId="0" fontId="7" fillId="0" borderId="0" xfId="1" applyFont="1" applyFill="1" applyAlignment="1">
      <alignment horizontal="center"/>
    </xf>
    <xf numFmtId="0" fontId="7" fillId="0" borderId="0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center"/>
    </xf>
    <xf numFmtId="0" fontId="7" fillId="0" borderId="0" xfId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7" fillId="0" borderId="0" xfId="1" applyFont="1" applyFill="1" applyBorder="1" applyAlignment="1">
      <alignment horizontal="right" vertical="top"/>
    </xf>
    <xf numFmtId="0" fontId="7" fillId="0" borderId="0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right"/>
    </xf>
    <xf numFmtId="0" fontId="7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0" xfId="1" applyFont="1" applyFill="1" applyAlignment="1"/>
    <xf numFmtId="0" fontId="16" fillId="0" borderId="35" xfId="1" applyFont="1" applyFill="1" applyBorder="1" applyAlignment="1">
      <alignment horizontal="center" vertical="center" wrapText="1"/>
    </xf>
    <xf numFmtId="0" fontId="16" fillId="0" borderId="36" xfId="1" applyFont="1" applyFill="1" applyBorder="1" applyAlignment="1">
      <alignment horizontal="center" vertical="center" wrapText="1"/>
    </xf>
    <xf numFmtId="0" fontId="18" fillId="4" borderId="14" xfId="1" applyFont="1" applyFill="1" applyBorder="1" applyAlignment="1">
      <alignment horizontal="center" vertical="center" wrapText="1"/>
    </xf>
    <xf numFmtId="0" fontId="18" fillId="4" borderId="16" xfId="1" applyFont="1" applyFill="1" applyBorder="1" applyAlignment="1">
      <alignment horizontal="center" vertical="center" wrapText="1"/>
    </xf>
    <xf numFmtId="0" fontId="19" fillId="4" borderId="45" xfId="1" applyFont="1" applyFill="1" applyBorder="1" applyAlignment="1">
      <alignment horizontal="center" vertical="center" wrapText="1"/>
    </xf>
    <xf numFmtId="0" fontId="17" fillId="4" borderId="33" xfId="1" applyFont="1" applyFill="1" applyBorder="1" applyAlignment="1">
      <alignment horizontal="center" vertical="center"/>
    </xf>
    <xf numFmtId="0" fontId="17" fillId="4" borderId="20" xfId="1" applyFont="1" applyFill="1" applyBorder="1" applyAlignment="1">
      <alignment horizontal="center" vertical="center"/>
    </xf>
    <xf numFmtId="0" fontId="6" fillId="4" borderId="43" xfId="1" applyFont="1" applyFill="1" applyBorder="1" applyAlignment="1">
      <alignment horizontal="left" vertical="center" wrapText="1"/>
    </xf>
    <xf numFmtId="0" fontId="6" fillId="4" borderId="44" xfId="1" applyFont="1" applyFill="1" applyBorder="1" applyAlignment="1">
      <alignment horizontal="left" vertical="center" wrapText="1"/>
    </xf>
    <xf numFmtId="0" fontId="17" fillId="4" borderId="4" xfId="1" applyFont="1" applyFill="1" applyBorder="1" applyAlignment="1">
      <alignment horizontal="center" vertical="center"/>
    </xf>
    <xf numFmtId="0" fontId="17" fillId="4" borderId="6" xfId="1" applyFont="1" applyFill="1" applyBorder="1" applyAlignment="1">
      <alignment horizontal="center" vertical="center"/>
    </xf>
    <xf numFmtId="0" fontId="8" fillId="4" borderId="45" xfId="1" applyFont="1" applyFill="1" applyBorder="1" applyAlignment="1">
      <alignment horizontal="center" vertical="center" wrapText="1"/>
    </xf>
    <xf numFmtId="0" fontId="18" fillId="4" borderId="32" xfId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10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 horizontal="center" vertical="center" textRotation="90"/>
    </xf>
    <xf numFmtId="0" fontId="9" fillId="0" borderId="25" xfId="0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21" xfId="0" applyFont="1" applyFill="1" applyBorder="1" applyAlignment="1">
      <alignment horizontal="center" vertical="center" textRotation="90" wrapText="1"/>
    </xf>
    <xf numFmtId="0" fontId="9" fillId="0" borderId="27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22" xfId="0" applyFont="1" applyFill="1" applyBorder="1" applyAlignment="1">
      <alignment horizontal="center" vertical="center" textRotation="90" wrapText="1"/>
    </xf>
    <xf numFmtId="0" fontId="9" fillId="0" borderId="28" xfId="0" applyFont="1" applyFill="1" applyBorder="1" applyAlignment="1">
      <alignment horizontal="center" vertical="center" textRotation="90" wrapText="1"/>
    </xf>
    <xf numFmtId="0" fontId="6" fillId="0" borderId="40" xfId="0" applyFont="1" applyFill="1" applyBorder="1" applyAlignment="1">
      <alignment horizontal="center" vertical="center" textRotation="90" wrapText="1"/>
    </xf>
    <xf numFmtId="0" fontId="6" fillId="0" borderId="55" xfId="0" applyFont="1" applyFill="1" applyBorder="1" applyAlignment="1">
      <alignment horizontal="center" vertical="center" textRotation="90" wrapText="1"/>
    </xf>
    <xf numFmtId="0" fontId="13" fillId="0" borderId="5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27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5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/>
    </xf>
    <xf numFmtId="0" fontId="10" fillId="0" borderId="25" xfId="0" applyFont="1" applyFill="1" applyBorder="1" applyAlignment="1">
      <alignment horizontal="center" vertical="center" textRotation="90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horizontal="center" vertical="top"/>
    </xf>
    <xf numFmtId="0" fontId="6" fillId="0" borderId="1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vertical="center" wrapText="1"/>
    </xf>
    <xf numFmtId="0" fontId="7" fillId="0" borderId="14" xfId="1" applyFont="1" applyFill="1" applyBorder="1" applyAlignment="1">
      <alignment vertical="center" wrapText="1"/>
    </xf>
    <xf numFmtId="0" fontId="7" fillId="0" borderId="25" xfId="1" applyFont="1" applyFill="1" applyBorder="1" applyAlignment="1">
      <alignment vertical="center" wrapText="1"/>
    </xf>
    <xf numFmtId="0" fontId="7" fillId="0" borderId="3" xfId="1" applyFont="1" applyFill="1" applyBorder="1" applyAlignment="1">
      <alignment horizontal="center" vertical="center" textRotation="90" wrapText="1"/>
    </xf>
    <xf numFmtId="0" fontId="7" fillId="0" borderId="14" xfId="1" applyFont="1" applyFill="1" applyBorder="1" applyAlignment="1">
      <alignment horizontal="center" vertical="center" textRotation="90" wrapText="1"/>
    </xf>
    <xf numFmtId="0" fontId="7" fillId="0" borderId="25" xfId="1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25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9" fillId="0" borderId="26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textRotation="90"/>
    </xf>
    <xf numFmtId="0" fontId="10" fillId="0" borderId="24" xfId="0" applyFont="1" applyFill="1" applyBorder="1" applyAlignment="1">
      <alignment horizontal="center" vertical="center" textRotation="90"/>
    </xf>
    <xf numFmtId="0" fontId="12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0" xfId="1" applyFont="1" applyFill="1" applyAlignment="1"/>
    <xf numFmtId="0" fontId="0" fillId="0" borderId="0" xfId="0" applyAlignment="1"/>
    <xf numFmtId="0" fontId="21" fillId="0" borderId="0" xfId="1" applyFont="1" applyFill="1"/>
    <xf numFmtId="0" fontId="21" fillId="0" borderId="0" xfId="1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 vertical="center"/>
    </xf>
  </cellXfs>
  <cellStyles count="5">
    <cellStyle name="Нейтральный 2" xfId="2"/>
    <cellStyle name="Обычный" xfId="0" builtinId="0"/>
    <cellStyle name="Обычный 2" xfId="3"/>
    <cellStyle name="Обычный 3" xfId="1"/>
    <cellStyle name="Плохо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6"/>
  <sheetViews>
    <sheetView tabSelected="1" view="pageBreakPreview" zoomScale="80" zoomScaleNormal="70" zoomScaleSheetLayoutView="80" workbookViewId="0">
      <selection activeCell="AC74" sqref="AC74"/>
    </sheetView>
  </sheetViews>
  <sheetFormatPr defaultRowHeight="12.75" x14ac:dyDescent="0.2"/>
  <cols>
    <col min="1" max="1" width="5.140625" style="1" customWidth="1"/>
    <col min="2" max="2" width="38" style="2" customWidth="1"/>
    <col min="3" max="3" width="17.5703125" style="1" customWidth="1"/>
    <col min="4" max="4" width="5.7109375" style="1" customWidth="1"/>
    <col min="5" max="5" width="4.7109375" style="1" customWidth="1"/>
    <col min="6" max="6" width="5.140625" style="1" customWidth="1"/>
    <col min="7" max="7" width="8.42578125" style="1" customWidth="1"/>
    <col min="8" max="8" width="7.140625" style="1" customWidth="1"/>
    <col min="9" max="9" width="5.5703125" style="1" customWidth="1"/>
    <col min="10" max="10" width="8.42578125" style="1" customWidth="1"/>
    <col min="11" max="11" width="5.7109375" style="1" customWidth="1"/>
    <col min="12" max="12" width="6.28515625" style="1" customWidth="1"/>
    <col min="13" max="13" width="6.140625" style="1" customWidth="1"/>
    <col min="14" max="14" width="5.28515625" style="1" customWidth="1"/>
    <col min="15" max="15" width="6.7109375" style="1" customWidth="1"/>
    <col min="16" max="16" width="5.85546875" style="1" customWidth="1"/>
    <col min="17" max="17" width="9.28515625" style="1" customWidth="1"/>
    <col min="18" max="18" width="6.7109375" style="1" customWidth="1"/>
    <col min="19" max="19" width="11" style="1" customWidth="1"/>
    <col min="20" max="20" width="8.140625" style="1" customWidth="1"/>
    <col min="21" max="21" width="12.42578125" style="1" customWidth="1"/>
    <col min="22" max="22" width="8.7109375" style="1" customWidth="1"/>
    <col min="23" max="23" width="9.85546875" style="1" customWidth="1"/>
    <col min="24" max="24" width="6.85546875" style="3" customWidth="1"/>
    <col min="25" max="25" width="12.85546875" style="1" customWidth="1"/>
    <col min="26" max="26" width="7.28515625" style="1" customWidth="1"/>
    <col min="27" max="27" width="8.5703125" style="1" customWidth="1"/>
    <col min="28" max="28" width="5.85546875" style="1" customWidth="1"/>
    <col min="29" max="29" width="8.42578125" style="1" customWidth="1"/>
    <col min="30" max="30" width="14.85546875" style="1" customWidth="1"/>
    <col min="31" max="16384" width="9.140625" style="1"/>
  </cols>
  <sheetData>
    <row r="1" spans="1:31" ht="16.5" customHeight="1" x14ac:dyDescent="0.2">
      <c r="AD1" s="1" t="s">
        <v>68</v>
      </c>
    </row>
    <row r="2" spans="1:31" ht="15" x14ac:dyDescent="0.25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4" t="s">
        <v>1</v>
      </c>
    </row>
    <row r="3" spans="1:31" ht="15.75" x14ac:dyDescent="0.25">
      <c r="A3" s="5" t="s">
        <v>2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6"/>
      <c r="Y3" s="4"/>
      <c r="Z3" s="4" t="s">
        <v>3</v>
      </c>
      <c r="AA3" s="4"/>
      <c r="AB3" s="4"/>
      <c r="AC3" s="4"/>
      <c r="AD3" s="4"/>
    </row>
    <row r="4" spans="1:31" ht="15.75" x14ac:dyDescent="0.25">
      <c r="A4" s="7" t="s">
        <v>4</v>
      </c>
      <c r="B4" s="8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6"/>
      <c r="Y4" s="4"/>
      <c r="Z4" s="9" t="s">
        <v>5</v>
      </c>
      <c r="AA4" s="9"/>
      <c r="AB4" s="10"/>
      <c r="AC4" s="10"/>
      <c r="AD4" s="10"/>
    </row>
    <row r="5" spans="1:31" ht="15.75" x14ac:dyDescent="0.25">
      <c r="A5" s="11" t="s">
        <v>6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6"/>
      <c r="Y5" s="4"/>
      <c r="Z5" s="12" t="s">
        <v>7</v>
      </c>
      <c r="AA5" s="12"/>
      <c r="AB5" s="10"/>
      <c r="AC5" s="10"/>
      <c r="AD5" s="10"/>
    </row>
    <row r="6" spans="1:31" ht="15.75" x14ac:dyDescent="0.25">
      <c r="A6" s="13" t="s">
        <v>8</v>
      </c>
      <c r="B6" s="8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6"/>
      <c r="Y6" s="4"/>
      <c r="Z6" s="4"/>
      <c r="AA6" s="4"/>
      <c r="AB6" s="4"/>
      <c r="AC6" s="13"/>
      <c r="AD6" s="14"/>
      <c r="AE6" s="14"/>
    </row>
    <row r="7" spans="1:31" ht="15.75" x14ac:dyDescent="0.2">
      <c r="A7" s="185" t="s">
        <v>9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5"/>
    </row>
    <row r="8" spans="1:31" ht="15.75" thickBot="1" x14ac:dyDescent="0.3">
      <c r="A8" s="16" t="s">
        <v>10</v>
      </c>
      <c r="B8" s="16"/>
      <c r="C8" s="186" t="s">
        <v>11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6"/>
      <c r="AD8" s="16"/>
    </row>
    <row r="9" spans="1:31" ht="15.75" customHeight="1" thickBot="1" x14ac:dyDescent="0.25">
      <c r="A9" s="187" t="s">
        <v>12</v>
      </c>
      <c r="B9" s="190" t="s">
        <v>13</v>
      </c>
      <c r="C9" s="193" t="s">
        <v>14</v>
      </c>
      <c r="D9" s="193" t="s">
        <v>15</v>
      </c>
      <c r="E9" s="193" t="s">
        <v>16</v>
      </c>
      <c r="F9" s="196" t="s">
        <v>17</v>
      </c>
      <c r="G9" s="199" t="s">
        <v>18</v>
      </c>
      <c r="H9" s="208" t="s">
        <v>19</v>
      </c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10"/>
      <c r="W9" s="211"/>
      <c r="X9" s="161" t="s">
        <v>20</v>
      </c>
      <c r="Y9" s="162"/>
      <c r="Z9" s="162"/>
      <c r="AA9" s="165" t="s">
        <v>21</v>
      </c>
      <c r="AB9" s="168" t="s">
        <v>22</v>
      </c>
      <c r="AC9" s="171" t="s">
        <v>23</v>
      </c>
      <c r="AD9" s="202" t="s">
        <v>24</v>
      </c>
    </row>
    <row r="10" spans="1:31" ht="15" customHeight="1" x14ac:dyDescent="0.2">
      <c r="A10" s="188"/>
      <c r="B10" s="191"/>
      <c r="C10" s="194"/>
      <c r="D10" s="194"/>
      <c r="E10" s="194"/>
      <c r="F10" s="197"/>
      <c r="G10" s="200"/>
      <c r="H10" s="204" t="s">
        <v>25</v>
      </c>
      <c r="I10" s="206" t="s">
        <v>26</v>
      </c>
      <c r="J10" s="206"/>
      <c r="K10" s="207" t="s">
        <v>27</v>
      </c>
      <c r="L10" s="207"/>
      <c r="M10" s="180" t="s">
        <v>28</v>
      </c>
      <c r="N10" s="178" t="s">
        <v>29</v>
      </c>
      <c r="O10" s="180" t="s">
        <v>30</v>
      </c>
      <c r="P10" s="178" t="s">
        <v>31</v>
      </c>
      <c r="Q10" s="182" t="s">
        <v>32</v>
      </c>
      <c r="R10" s="182" t="s">
        <v>33</v>
      </c>
      <c r="S10" s="159" t="s">
        <v>66</v>
      </c>
      <c r="T10" s="159" t="s">
        <v>34</v>
      </c>
      <c r="U10" s="174" t="s">
        <v>67</v>
      </c>
      <c r="V10" s="176" t="s">
        <v>24</v>
      </c>
      <c r="W10" s="177"/>
      <c r="X10" s="163"/>
      <c r="Y10" s="164"/>
      <c r="Z10" s="164"/>
      <c r="AA10" s="166"/>
      <c r="AB10" s="169"/>
      <c r="AC10" s="172"/>
      <c r="AD10" s="203"/>
    </row>
    <row r="11" spans="1:31" ht="125.25" customHeight="1" thickBot="1" x14ac:dyDescent="0.25">
      <c r="A11" s="189"/>
      <c r="B11" s="192"/>
      <c r="C11" s="195"/>
      <c r="D11" s="195"/>
      <c r="E11" s="195"/>
      <c r="F11" s="198"/>
      <c r="G11" s="201"/>
      <c r="H11" s="205"/>
      <c r="I11" s="17" t="s">
        <v>35</v>
      </c>
      <c r="J11" s="17" t="s">
        <v>36</v>
      </c>
      <c r="K11" s="17" t="s">
        <v>35</v>
      </c>
      <c r="L11" s="17" t="s">
        <v>36</v>
      </c>
      <c r="M11" s="181"/>
      <c r="N11" s="179"/>
      <c r="O11" s="181"/>
      <c r="P11" s="179"/>
      <c r="Q11" s="183"/>
      <c r="R11" s="183"/>
      <c r="S11" s="160"/>
      <c r="T11" s="160"/>
      <c r="U11" s="175"/>
      <c r="V11" s="18" t="s">
        <v>37</v>
      </c>
      <c r="W11" s="19" t="s">
        <v>38</v>
      </c>
      <c r="X11" s="20" t="s">
        <v>39</v>
      </c>
      <c r="Y11" s="21" t="s">
        <v>40</v>
      </c>
      <c r="Z11" s="22" t="s">
        <v>41</v>
      </c>
      <c r="AA11" s="167"/>
      <c r="AB11" s="170"/>
      <c r="AC11" s="173"/>
      <c r="AD11" s="23" t="s">
        <v>42</v>
      </c>
    </row>
    <row r="12" spans="1:31" ht="15.75" x14ac:dyDescent="0.2">
      <c r="A12" s="24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6">
        <v>7</v>
      </c>
      <c r="H12" s="24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  <c r="O12" s="25">
        <v>15</v>
      </c>
      <c r="P12" s="25">
        <v>16</v>
      </c>
      <c r="Q12" s="25">
        <v>17</v>
      </c>
      <c r="R12" s="25">
        <v>18</v>
      </c>
      <c r="S12" s="25">
        <v>19</v>
      </c>
      <c r="T12" s="25">
        <v>20</v>
      </c>
      <c r="U12" s="26">
        <v>21</v>
      </c>
      <c r="V12" s="24">
        <v>22</v>
      </c>
      <c r="W12" s="27">
        <v>23</v>
      </c>
      <c r="X12" s="24">
        <v>24</v>
      </c>
      <c r="Y12" s="25">
        <v>25</v>
      </c>
      <c r="Z12" s="25">
        <v>26</v>
      </c>
      <c r="AA12" s="25">
        <v>27</v>
      </c>
      <c r="AB12" s="25">
        <v>28</v>
      </c>
      <c r="AC12" s="26">
        <v>29</v>
      </c>
      <c r="AD12" s="28">
        <v>30</v>
      </c>
    </row>
    <row r="13" spans="1:31" s="3" customFormat="1" ht="16.5" customHeight="1" x14ac:dyDescent="0.2">
      <c r="A13" s="146" t="s">
        <v>43</v>
      </c>
      <c r="B13" s="147"/>
      <c r="C13" s="147"/>
      <c r="D13" s="147"/>
      <c r="E13" s="147"/>
      <c r="F13" s="147"/>
      <c r="G13" s="147"/>
      <c r="H13" s="29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1"/>
      <c r="V13" s="29"/>
      <c r="W13" s="32"/>
      <c r="X13" s="29"/>
      <c r="Y13" s="30"/>
      <c r="Z13" s="30"/>
      <c r="AA13" s="30"/>
      <c r="AB13" s="30"/>
      <c r="AC13" s="31"/>
      <c r="AD13" s="33"/>
    </row>
    <row r="14" spans="1:31" ht="18.75" customHeight="1" x14ac:dyDescent="0.2">
      <c r="A14" s="34"/>
      <c r="B14" s="35"/>
      <c r="C14" s="36"/>
      <c r="D14" s="37"/>
      <c r="E14" s="38"/>
      <c r="F14" s="39"/>
      <c r="G14" s="40"/>
      <c r="H14" s="34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40"/>
      <c r="V14" s="41">
        <f t="shared" ref="V14:V15" si="0">H14+J14+L14+M14+N14+O14+P14+Q14+R14+S14+T14+U14</f>
        <v>0</v>
      </c>
      <c r="W14" s="42">
        <f t="shared" ref="W14:W19" si="1">IF(F14=1,Q14/15+R14/15+S14/15+T14/15+U14/15,IF(E14=1,ROUND(M14/15,2),IF(E14=2,(#REF!*0.05*#REF!),IF(E14&gt;=3,(#REF!*IF(E14=5,0.1,0.05)*#REF!),IF(G14&lt;&gt;1,(H14/15)+(J14/15)+(L14/30),#REF!*0.5*#REF!)))))+IF(F14=2,S14/15,0)</f>
        <v>0</v>
      </c>
      <c r="X14" s="29"/>
      <c r="Y14" s="38"/>
      <c r="Z14" s="38"/>
      <c r="AA14" s="38"/>
      <c r="AB14" s="43"/>
      <c r="AC14" s="44"/>
      <c r="AD14" s="45">
        <f t="shared" ref="AD14:AD19" si="2">V14+X14+Y14+Z14+AA14+AB14+AC14</f>
        <v>0</v>
      </c>
    </row>
    <row r="15" spans="1:31" ht="18.75" customHeight="1" thickBot="1" x14ac:dyDescent="0.25">
      <c r="A15" s="46"/>
      <c r="B15" s="47"/>
      <c r="C15" s="48"/>
      <c r="D15" s="49"/>
      <c r="E15" s="49"/>
      <c r="F15" s="50"/>
      <c r="G15" s="51"/>
      <c r="H15" s="52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3"/>
      <c r="V15" s="41">
        <f t="shared" si="0"/>
        <v>0</v>
      </c>
      <c r="W15" s="42">
        <f t="shared" si="1"/>
        <v>0</v>
      </c>
      <c r="X15" s="54"/>
      <c r="Y15" s="50"/>
      <c r="Z15" s="50"/>
      <c r="AA15" s="50"/>
      <c r="AB15" s="55"/>
      <c r="AC15" s="53"/>
      <c r="AD15" s="56">
        <f t="shared" si="2"/>
        <v>0</v>
      </c>
    </row>
    <row r="16" spans="1:31" ht="20.25" customHeight="1" thickBot="1" x14ac:dyDescent="0.25">
      <c r="A16" s="57"/>
      <c r="B16" s="153" t="s">
        <v>43</v>
      </c>
      <c r="C16" s="154"/>
      <c r="D16" s="58"/>
      <c r="E16" s="59"/>
      <c r="F16" s="60"/>
      <c r="G16" s="61"/>
      <c r="H16" s="57">
        <f>SUM(H14:H15)</f>
        <v>0</v>
      </c>
      <c r="I16" s="60">
        <f>SUM(I14:I15)</f>
        <v>0</v>
      </c>
      <c r="J16" s="60">
        <f t="shared" ref="J16:AD16" si="3">SUM(J14:J15)</f>
        <v>0</v>
      </c>
      <c r="K16" s="60">
        <f t="shared" si="3"/>
        <v>0</v>
      </c>
      <c r="L16" s="60">
        <f t="shared" si="3"/>
        <v>0</v>
      </c>
      <c r="M16" s="60">
        <f t="shared" si="3"/>
        <v>0</v>
      </c>
      <c r="N16" s="60">
        <f t="shared" si="3"/>
        <v>0</v>
      </c>
      <c r="O16" s="60">
        <f t="shared" si="3"/>
        <v>0</v>
      </c>
      <c r="P16" s="60">
        <f t="shared" si="3"/>
        <v>0</v>
      </c>
      <c r="Q16" s="60">
        <f t="shared" si="3"/>
        <v>0</v>
      </c>
      <c r="R16" s="60">
        <f t="shared" si="3"/>
        <v>0</v>
      </c>
      <c r="S16" s="60">
        <f t="shared" si="3"/>
        <v>0</v>
      </c>
      <c r="T16" s="60">
        <f t="shared" si="3"/>
        <v>0</v>
      </c>
      <c r="U16" s="62">
        <f t="shared" si="3"/>
        <v>0</v>
      </c>
      <c r="V16" s="63">
        <f t="shared" si="3"/>
        <v>0</v>
      </c>
      <c r="W16" s="64">
        <f t="shared" si="3"/>
        <v>0</v>
      </c>
      <c r="X16" s="63">
        <f t="shared" si="3"/>
        <v>0</v>
      </c>
      <c r="Y16" s="60">
        <f t="shared" si="3"/>
        <v>0</v>
      </c>
      <c r="Z16" s="60">
        <f t="shared" si="3"/>
        <v>0</v>
      </c>
      <c r="AA16" s="60">
        <f t="shared" si="3"/>
        <v>0</v>
      </c>
      <c r="AB16" s="60">
        <f t="shared" si="3"/>
        <v>0</v>
      </c>
      <c r="AC16" s="62">
        <f t="shared" si="3"/>
        <v>0</v>
      </c>
      <c r="AD16" s="65">
        <f t="shared" si="3"/>
        <v>0</v>
      </c>
    </row>
    <row r="17" spans="1:30" s="3" customFormat="1" ht="20.25" customHeight="1" x14ac:dyDescent="0.2">
      <c r="A17" s="66"/>
      <c r="B17" s="151" t="s">
        <v>44</v>
      </c>
      <c r="C17" s="152"/>
      <c r="D17" s="152"/>
      <c r="E17" s="152"/>
      <c r="F17" s="152"/>
      <c r="G17" s="152"/>
      <c r="H17" s="67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9"/>
      <c r="V17" s="70">
        <f t="shared" ref="V17:V19" si="4">H17+J17+L17+M17+N17+O17+P17+Q17+R17+S17+T17+U17</f>
        <v>0</v>
      </c>
      <c r="W17" s="71">
        <f t="shared" si="1"/>
        <v>0</v>
      </c>
      <c r="X17" s="67"/>
      <c r="Y17" s="68"/>
      <c r="Z17" s="68"/>
      <c r="AA17" s="68"/>
      <c r="AB17" s="68"/>
      <c r="AC17" s="69"/>
      <c r="AD17" s="72">
        <f t="shared" si="2"/>
        <v>0</v>
      </c>
    </row>
    <row r="18" spans="1:30" ht="16.5" customHeight="1" x14ac:dyDescent="0.2">
      <c r="A18" s="34"/>
      <c r="B18" s="35"/>
      <c r="C18" s="36"/>
      <c r="D18" s="38"/>
      <c r="E18" s="38"/>
      <c r="F18" s="39"/>
      <c r="G18" s="44"/>
      <c r="H18" s="7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4"/>
      <c r="V18" s="41">
        <f t="shared" si="4"/>
        <v>0</v>
      </c>
      <c r="W18" s="42">
        <f t="shared" si="1"/>
        <v>0</v>
      </c>
      <c r="X18" s="29"/>
      <c r="Y18" s="43"/>
      <c r="Z18" s="43"/>
      <c r="AA18" s="43"/>
      <c r="AB18" s="43"/>
      <c r="AC18" s="44"/>
      <c r="AD18" s="45">
        <f t="shared" si="2"/>
        <v>0</v>
      </c>
    </row>
    <row r="19" spans="1:30" ht="16.5" customHeight="1" thickBot="1" x14ac:dyDescent="0.25">
      <c r="A19" s="46"/>
      <c r="B19" s="74"/>
      <c r="C19" s="48"/>
      <c r="D19" s="75"/>
      <c r="E19" s="75"/>
      <c r="F19" s="75"/>
      <c r="G19" s="53"/>
      <c r="H19" s="76"/>
      <c r="I19" s="75"/>
      <c r="J19" s="75"/>
      <c r="K19" s="75"/>
      <c r="L19" s="75"/>
      <c r="M19" s="75"/>
      <c r="N19" s="75"/>
      <c r="O19" s="77"/>
      <c r="P19" s="77"/>
      <c r="Q19" s="77"/>
      <c r="R19" s="77"/>
      <c r="S19" s="77"/>
      <c r="T19" s="75"/>
      <c r="U19" s="78"/>
      <c r="V19" s="41">
        <f t="shared" si="4"/>
        <v>0</v>
      </c>
      <c r="W19" s="42">
        <f t="shared" si="1"/>
        <v>0</v>
      </c>
      <c r="X19" s="79"/>
      <c r="Y19" s="75"/>
      <c r="Z19" s="75"/>
      <c r="AA19" s="75"/>
      <c r="AB19" s="75"/>
      <c r="AC19" s="78"/>
      <c r="AD19" s="56">
        <f t="shared" si="2"/>
        <v>0</v>
      </c>
    </row>
    <row r="20" spans="1:30" ht="20.25" customHeight="1" thickBot="1" x14ac:dyDescent="0.25">
      <c r="A20" s="57"/>
      <c r="B20" s="153" t="s">
        <v>45</v>
      </c>
      <c r="C20" s="154"/>
      <c r="D20" s="80"/>
      <c r="E20" s="80"/>
      <c r="F20" s="80"/>
      <c r="G20" s="62"/>
      <c r="H20" s="81">
        <f>SUM(H18:H19)</f>
        <v>0</v>
      </c>
      <c r="I20" s="80">
        <f>SUM(I18:I19)</f>
        <v>0</v>
      </c>
      <c r="J20" s="80">
        <f t="shared" ref="J20:AD20" si="5">SUM(J18:J19)</f>
        <v>0</v>
      </c>
      <c r="K20" s="80">
        <f t="shared" si="5"/>
        <v>0</v>
      </c>
      <c r="L20" s="80">
        <f t="shared" si="5"/>
        <v>0</v>
      </c>
      <c r="M20" s="80">
        <f t="shared" si="5"/>
        <v>0</v>
      </c>
      <c r="N20" s="80">
        <f t="shared" si="5"/>
        <v>0</v>
      </c>
      <c r="O20" s="80">
        <f t="shared" si="5"/>
        <v>0</v>
      </c>
      <c r="P20" s="80">
        <f t="shared" si="5"/>
        <v>0</v>
      </c>
      <c r="Q20" s="80">
        <f t="shared" si="5"/>
        <v>0</v>
      </c>
      <c r="R20" s="80">
        <f t="shared" si="5"/>
        <v>0</v>
      </c>
      <c r="S20" s="80">
        <f t="shared" si="5"/>
        <v>0</v>
      </c>
      <c r="T20" s="80">
        <f t="shared" si="5"/>
        <v>0</v>
      </c>
      <c r="U20" s="82">
        <f t="shared" si="5"/>
        <v>0</v>
      </c>
      <c r="V20" s="83">
        <f t="shared" si="5"/>
        <v>0</v>
      </c>
      <c r="W20" s="84">
        <f t="shared" si="5"/>
        <v>0</v>
      </c>
      <c r="X20" s="83">
        <f t="shared" si="5"/>
        <v>0</v>
      </c>
      <c r="Y20" s="80">
        <f t="shared" si="5"/>
        <v>0</v>
      </c>
      <c r="Z20" s="80">
        <f t="shared" si="5"/>
        <v>0</v>
      </c>
      <c r="AA20" s="80">
        <f t="shared" si="5"/>
        <v>0</v>
      </c>
      <c r="AB20" s="80">
        <f t="shared" si="5"/>
        <v>0</v>
      </c>
      <c r="AC20" s="82">
        <f t="shared" si="5"/>
        <v>0</v>
      </c>
      <c r="AD20" s="85">
        <f t="shared" si="5"/>
        <v>0</v>
      </c>
    </row>
    <row r="21" spans="1:30" ht="18.75" customHeight="1" x14ac:dyDescent="0.2">
      <c r="A21" s="86"/>
      <c r="B21" s="155" t="s">
        <v>46</v>
      </c>
      <c r="C21" s="156"/>
      <c r="D21" s="156"/>
      <c r="E21" s="156"/>
      <c r="F21" s="156"/>
      <c r="G21" s="156"/>
      <c r="H21" s="87"/>
      <c r="I21" s="88"/>
      <c r="J21" s="88"/>
      <c r="K21" s="88"/>
      <c r="L21" s="88"/>
      <c r="M21" s="88"/>
      <c r="N21" s="88"/>
      <c r="O21" s="89"/>
      <c r="P21" s="89"/>
      <c r="Q21" s="89"/>
      <c r="R21" s="89"/>
      <c r="S21" s="89"/>
      <c r="T21" s="88"/>
      <c r="U21" s="90"/>
      <c r="V21" s="70"/>
      <c r="W21" s="71"/>
      <c r="X21" s="91"/>
      <c r="Y21" s="88"/>
      <c r="Z21" s="88"/>
      <c r="AA21" s="88"/>
      <c r="AB21" s="88"/>
      <c r="AC21" s="90"/>
      <c r="AD21" s="72"/>
    </row>
    <row r="22" spans="1:30" ht="16.5" customHeight="1" x14ac:dyDescent="0.2">
      <c r="A22" s="34"/>
      <c r="B22" s="92"/>
      <c r="C22" s="36"/>
      <c r="D22" s="93"/>
      <c r="E22" s="93"/>
      <c r="F22" s="93"/>
      <c r="G22" s="40"/>
      <c r="H22" s="94"/>
      <c r="I22" s="93"/>
      <c r="J22" s="93"/>
      <c r="K22" s="93"/>
      <c r="L22" s="93"/>
      <c r="M22" s="93"/>
      <c r="N22" s="93"/>
      <c r="O22" s="95"/>
      <c r="P22" s="95"/>
      <c r="Q22" s="95"/>
      <c r="R22" s="95"/>
      <c r="S22" s="95"/>
      <c r="T22" s="93"/>
      <c r="U22" s="96"/>
      <c r="V22" s="41">
        <f t="shared" ref="V22:V23" si="6">H22+J22+L22+M22+N22+O22+P22+Q22+R22+S22+T22+U22</f>
        <v>0</v>
      </c>
      <c r="W22" s="42">
        <f t="shared" ref="W22:W23" si="7">IF(F22=1,Q22/15+R22/15+S22/15+T22/15+U22/15,IF(E22=1,ROUND(M22/15,2),IF(E22=2,(#REF!*0.05*#REF!),IF(E22&gt;=3,(#REF!*IF(E22=5,0.1,0.05)*#REF!),IF(G22&lt;&gt;1,(H22/15)+(J22/15)+(L22/30),#REF!*0.5*#REF!)))))+IF(F22=2,S22/15,0)</f>
        <v>0</v>
      </c>
      <c r="X22" s="97"/>
      <c r="Y22" s="93"/>
      <c r="Z22" s="93"/>
      <c r="AA22" s="93"/>
      <c r="AB22" s="93"/>
      <c r="AC22" s="96"/>
      <c r="AD22" s="45">
        <f t="shared" ref="AD22:AD23" si="8">V22+X22+Y22+Z22+AA22+AB22+AC22</f>
        <v>0</v>
      </c>
    </row>
    <row r="23" spans="1:30" ht="16.5" customHeight="1" thickBot="1" x14ac:dyDescent="0.25">
      <c r="A23" s="46"/>
      <c r="B23" s="74"/>
      <c r="C23" s="48"/>
      <c r="D23" s="75"/>
      <c r="E23" s="75"/>
      <c r="F23" s="75"/>
      <c r="G23" s="53"/>
      <c r="H23" s="98"/>
      <c r="I23" s="75"/>
      <c r="J23" s="75"/>
      <c r="K23" s="75"/>
      <c r="L23" s="75"/>
      <c r="M23" s="75"/>
      <c r="N23" s="75"/>
      <c r="O23" s="77"/>
      <c r="P23" s="77"/>
      <c r="Q23" s="77"/>
      <c r="R23" s="77"/>
      <c r="S23" s="77"/>
      <c r="T23" s="75"/>
      <c r="U23" s="78"/>
      <c r="V23" s="41">
        <f t="shared" si="6"/>
        <v>0</v>
      </c>
      <c r="W23" s="42">
        <f t="shared" si="7"/>
        <v>0</v>
      </c>
      <c r="X23" s="79"/>
      <c r="Y23" s="75"/>
      <c r="Z23" s="75"/>
      <c r="AA23" s="75"/>
      <c r="AB23" s="75"/>
      <c r="AC23" s="78"/>
      <c r="AD23" s="45">
        <f t="shared" si="8"/>
        <v>0</v>
      </c>
    </row>
    <row r="24" spans="1:30" ht="30.75" customHeight="1" thickBot="1" x14ac:dyDescent="0.25">
      <c r="A24" s="57"/>
      <c r="B24" s="153" t="s">
        <v>46</v>
      </c>
      <c r="C24" s="154"/>
      <c r="D24" s="80"/>
      <c r="E24" s="80"/>
      <c r="F24" s="80"/>
      <c r="G24" s="62"/>
      <c r="H24" s="81">
        <f>SUM(H22:H23)</f>
        <v>0</v>
      </c>
      <c r="I24" s="80">
        <f>SUM(I22:I23)</f>
        <v>0</v>
      </c>
      <c r="J24" s="80">
        <f t="shared" ref="J24:AD24" si="9">SUM(J22:J23)</f>
        <v>0</v>
      </c>
      <c r="K24" s="80">
        <f t="shared" si="9"/>
        <v>0</v>
      </c>
      <c r="L24" s="80">
        <f t="shared" si="9"/>
        <v>0</v>
      </c>
      <c r="M24" s="80">
        <f t="shared" si="9"/>
        <v>0</v>
      </c>
      <c r="N24" s="80">
        <f t="shared" si="9"/>
        <v>0</v>
      </c>
      <c r="O24" s="80">
        <f t="shared" si="9"/>
        <v>0</v>
      </c>
      <c r="P24" s="80">
        <f t="shared" si="9"/>
        <v>0</v>
      </c>
      <c r="Q24" s="80">
        <f t="shared" si="9"/>
        <v>0</v>
      </c>
      <c r="R24" s="80">
        <f t="shared" si="9"/>
        <v>0</v>
      </c>
      <c r="S24" s="80">
        <f t="shared" si="9"/>
        <v>0</v>
      </c>
      <c r="T24" s="80">
        <f t="shared" si="9"/>
        <v>0</v>
      </c>
      <c r="U24" s="82">
        <f t="shared" si="9"/>
        <v>0</v>
      </c>
      <c r="V24" s="83">
        <f t="shared" si="9"/>
        <v>0</v>
      </c>
      <c r="W24" s="84">
        <f t="shared" si="9"/>
        <v>0</v>
      </c>
      <c r="X24" s="83">
        <f t="shared" si="9"/>
        <v>0</v>
      </c>
      <c r="Y24" s="80">
        <f t="shared" si="9"/>
        <v>0</v>
      </c>
      <c r="Z24" s="80">
        <f t="shared" si="9"/>
        <v>0</v>
      </c>
      <c r="AA24" s="80">
        <f t="shared" si="9"/>
        <v>0</v>
      </c>
      <c r="AB24" s="80">
        <f t="shared" si="9"/>
        <v>0</v>
      </c>
      <c r="AC24" s="82">
        <f t="shared" si="9"/>
        <v>0</v>
      </c>
      <c r="AD24" s="85">
        <f t="shared" si="9"/>
        <v>0</v>
      </c>
    </row>
    <row r="25" spans="1:30" s="3" customFormat="1" ht="31.5" customHeight="1" thickBot="1" x14ac:dyDescent="0.25">
      <c r="A25" s="99"/>
      <c r="B25" s="157" t="s">
        <v>47</v>
      </c>
      <c r="C25" s="157"/>
      <c r="D25" s="100"/>
      <c r="E25" s="100"/>
      <c r="F25" s="100"/>
      <c r="G25" s="101"/>
      <c r="H25" s="99">
        <f>H16+H20+H24</f>
        <v>0</v>
      </c>
      <c r="I25" s="100">
        <f>I16+I20+I24</f>
        <v>0</v>
      </c>
      <c r="J25" s="100">
        <f t="shared" ref="J25:AD25" si="10">J16+J20+J24</f>
        <v>0</v>
      </c>
      <c r="K25" s="100">
        <f t="shared" si="10"/>
        <v>0</v>
      </c>
      <c r="L25" s="100">
        <f t="shared" si="10"/>
        <v>0</v>
      </c>
      <c r="M25" s="100">
        <f t="shared" si="10"/>
        <v>0</v>
      </c>
      <c r="N25" s="100">
        <f t="shared" si="10"/>
        <v>0</v>
      </c>
      <c r="O25" s="100">
        <f t="shared" si="10"/>
        <v>0</v>
      </c>
      <c r="P25" s="100">
        <f t="shared" si="10"/>
        <v>0</v>
      </c>
      <c r="Q25" s="100">
        <f t="shared" si="10"/>
        <v>0</v>
      </c>
      <c r="R25" s="100">
        <f t="shared" si="10"/>
        <v>0</v>
      </c>
      <c r="S25" s="100">
        <f t="shared" si="10"/>
        <v>0</v>
      </c>
      <c r="T25" s="100">
        <f t="shared" si="10"/>
        <v>0</v>
      </c>
      <c r="U25" s="101">
        <f t="shared" si="10"/>
        <v>0</v>
      </c>
      <c r="V25" s="102">
        <f t="shared" si="10"/>
        <v>0</v>
      </c>
      <c r="W25" s="103">
        <f t="shared" si="10"/>
        <v>0</v>
      </c>
      <c r="X25" s="102">
        <f t="shared" si="10"/>
        <v>0</v>
      </c>
      <c r="Y25" s="100">
        <f t="shared" si="10"/>
        <v>0</v>
      </c>
      <c r="Z25" s="100">
        <f t="shared" si="10"/>
        <v>0</v>
      </c>
      <c r="AA25" s="100">
        <f t="shared" si="10"/>
        <v>0</v>
      </c>
      <c r="AB25" s="100">
        <f t="shared" si="10"/>
        <v>0</v>
      </c>
      <c r="AC25" s="101">
        <f t="shared" si="10"/>
        <v>0</v>
      </c>
      <c r="AD25" s="104">
        <f t="shared" si="10"/>
        <v>0</v>
      </c>
    </row>
    <row r="26" spans="1:30" s="3" customFormat="1" ht="18.75" customHeight="1" x14ac:dyDescent="0.2">
      <c r="A26" s="146" t="s">
        <v>48</v>
      </c>
      <c r="B26" s="147"/>
      <c r="C26" s="147"/>
      <c r="D26" s="147"/>
      <c r="E26" s="147"/>
      <c r="F26" s="147"/>
      <c r="G26" s="147"/>
      <c r="H26" s="29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1"/>
      <c r="V26" s="29"/>
      <c r="W26" s="32"/>
      <c r="X26" s="29"/>
      <c r="Y26" s="30"/>
      <c r="Z26" s="30"/>
      <c r="AA26" s="30"/>
      <c r="AB26" s="30"/>
      <c r="AC26" s="31"/>
      <c r="AD26" s="33"/>
    </row>
    <row r="27" spans="1:30" ht="18.75" customHeight="1" x14ac:dyDescent="0.2">
      <c r="A27" s="34"/>
      <c r="B27" s="35"/>
      <c r="C27" s="36"/>
      <c r="D27" s="37"/>
      <c r="E27" s="38"/>
      <c r="F27" s="39"/>
      <c r="G27" s="40"/>
      <c r="H27" s="34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40"/>
      <c r="V27" s="41">
        <f t="shared" ref="V27:V28" si="11">H27+J27+L27+M27+N27+O27+P27+Q27+R27+S27+T27+U27</f>
        <v>0</v>
      </c>
      <c r="W27" s="42">
        <f t="shared" ref="W27:W32" si="12">IF(F27=1,Q27/15+R27/15+S27/15+T27/15+U27/15,IF(E27=1,ROUND(M27/15,2),IF(E27=2,(#REF!*0.05*#REF!),IF(E27&gt;=3,(#REF!*IF(E27=5,0.1,0.05)*#REF!),IF(G27&lt;&gt;1,(H27/15)+(J27/15)+(L27/30),#REF!*0.5*#REF!)))))+IF(F27=2,S27/15,0)</f>
        <v>0</v>
      </c>
      <c r="X27" s="29"/>
      <c r="Y27" s="38"/>
      <c r="Z27" s="38"/>
      <c r="AA27" s="38"/>
      <c r="AB27" s="43"/>
      <c r="AC27" s="44"/>
      <c r="AD27" s="45">
        <f t="shared" ref="AD27:AD28" si="13">V27+X27+Y27+Z27+AA27+AB27+AC27</f>
        <v>0</v>
      </c>
    </row>
    <row r="28" spans="1:30" ht="18.75" customHeight="1" thickBot="1" x14ac:dyDescent="0.25">
      <c r="A28" s="46"/>
      <c r="B28" s="47"/>
      <c r="C28" s="48"/>
      <c r="D28" s="49"/>
      <c r="E28" s="49"/>
      <c r="F28" s="50"/>
      <c r="G28" s="51"/>
      <c r="H28" s="52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3"/>
      <c r="V28" s="41">
        <f t="shared" si="11"/>
        <v>0</v>
      </c>
      <c r="W28" s="42">
        <f t="shared" si="12"/>
        <v>0</v>
      </c>
      <c r="X28" s="54"/>
      <c r="Y28" s="50"/>
      <c r="Z28" s="50"/>
      <c r="AA28" s="50"/>
      <c r="AB28" s="55"/>
      <c r="AC28" s="53"/>
      <c r="AD28" s="56">
        <f t="shared" si="13"/>
        <v>0</v>
      </c>
    </row>
    <row r="29" spans="1:30" s="3" customFormat="1" ht="18.75" customHeight="1" thickBot="1" x14ac:dyDescent="0.25">
      <c r="A29" s="57"/>
      <c r="B29" s="153" t="s">
        <v>48</v>
      </c>
      <c r="C29" s="154"/>
      <c r="D29" s="58"/>
      <c r="E29" s="59"/>
      <c r="F29" s="60"/>
      <c r="G29" s="61"/>
      <c r="H29" s="57">
        <f>SUM(H27:H28)</f>
        <v>0</v>
      </c>
      <c r="I29" s="60">
        <f>SUM(I27:I28)</f>
        <v>0</v>
      </c>
      <c r="J29" s="60">
        <f t="shared" ref="J29:AD29" si="14">SUM(J27:J28)</f>
        <v>0</v>
      </c>
      <c r="K29" s="60">
        <f t="shared" si="14"/>
        <v>0</v>
      </c>
      <c r="L29" s="60">
        <f t="shared" si="14"/>
        <v>0</v>
      </c>
      <c r="M29" s="60">
        <f t="shared" si="14"/>
        <v>0</v>
      </c>
      <c r="N29" s="60">
        <f t="shared" si="14"/>
        <v>0</v>
      </c>
      <c r="O29" s="60">
        <f t="shared" si="14"/>
        <v>0</v>
      </c>
      <c r="P29" s="60">
        <f t="shared" si="14"/>
        <v>0</v>
      </c>
      <c r="Q29" s="60">
        <f t="shared" si="14"/>
        <v>0</v>
      </c>
      <c r="R29" s="60">
        <f t="shared" si="14"/>
        <v>0</v>
      </c>
      <c r="S29" s="60">
        <f t="shared" si="14"/>
        <v>0</v>
      </c>
      <c r="T29" s="60">
        <f t="shared" si="14"/>
        <v>0</v>
      </c>
      <c r="U29" s="62">
        <f t="shared" si="14"/>
        <v>0</v>
      </c>
      <c r="V29" s="63">
        <f t="shared" si="14"/>
        <v>0</v>
      </c>
      <c r="W29" s="64">
        <f t="shared" si="14"/>
        <v>0</v>
      </c>
      <c r="X29" s="63">
        <f t="shared" si="14"/>
        <v>0</v>
      </c>
      <c r="Y29" s="60">
        <f t="shared" si="14"/>
        <v>0</v>
      </c>
      <c r="Z29" s="60">
        <f t="shared" si="14"/>
        <v>0</v>
      </c>
      <c r="AA29" s="60">
        <f t="shared" si="14"/>
        <v>0</v>
      </c>
      <c r="AB29" s="60">
        <f t="shared" si="14"/>
        <v>0</v>
      </c>
      <c r="AC29" s="62">
        <f t="shared" si="14"/>
        <v>0</v>
      </c>
      <c r="AD29" s="65">
        <f t="shared" si="14"/>
        <v>0</v>
      </c>
    </row>
    <row r="30" spans="1:30" s="3" customFormat="1" ht="18.75" customHeight="1" x14ac:dyDescent="0.2">
      <c r="A30" s="66"/>
      <c r="B30" s="151" t="s">
        <v>49</v>
      </c>
      <c r="C30" s="152"/>
      <c r="D30" s="152"/>
      <c r="E30" s="152"/>
      <c r="F30" s="152"/>
      <c r="G30" s="152"/>
      <c r="H30" s="67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9"/>
      <c r="V30" s="70">
        <f t="shared" ref="V30:V32" si="15">H30+J30+L30+M30+N30+O30+P30+Q30+R30+S30+T30+U30</f>
        <v>0</v>
      </c>
      <c r="W30" s="71">
        <f t="shared" si="12"/>
        <v>0</v>
      </c>
      <c r="X30" s="67"/>
      <c r="Y30" s="68"/>
      <c r="Z30" s="68"/>
      <c r="AA30" s="68"/>
      <c r="AB30" s="68"/>
      <c r="AC30" s="69"/>
      <c r="AD30" s="72">
        <f t="shared" ref="AD30:AD32" si="16">V30+X30+Y30+Z30+AA30+AB30+AC30</f>
        <v>0</v>
      </c>
    </row>
    <row r="31" spans="1:30" s="3" customFormat="1" ht="18.75" customHeight="1" x14ac:dyDescent="0.2">
      <c r="A31" s="34"/>
      <c r="B31" s="35"/>
      <c r="C31" s="36"/>
      <c r="D31" s="38"/>
      <c r="E31" s="38"/>
      <c r="F31" s="39"/>
      <c r="G31" s="44"/>
      <c r="H31" s="7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4"/>
      <c r="V31" s="41">
        <f t="shared" si="15"/>
        <v>0</v>
      </c>
      <c r="W31" s="42">
        <f t="shared" si="12"/>
        <v>0</v>
      </c>
      <c r="X31" s="29"/>
      <c r="Y31" s="43"/>
      <c r="Z31" s="43"/>
      <c r="AA31" s="43"/>
      <c r="AB31" s="43"/>
      <c r="AC31" s="44"/>
      <c r="AD31" s="45">
        <f t="shared" si="16"/>
        <v>0</v>
      </c>
    </row>
    <row r="32" spans="1:30" s="3" customFormat="1" ht="18.75" customHeight="1" thickBot="1" x14ac:dyDescent="0.25">
      <c r="A32" s="46"/>
      <c r="B32" s="74"/>
      <c r="C32" s="48"/>
      <c r="D32" s="75"/>
      <c r="E32" s="75"/>
      <c r="F32" s="75"/>
      <c r="G32" s="53"/>
      <c r="H32" s="76"/>
      <c r="I32" s="75"/>
      <c r="J32" s="75"/>
      <c r="K32" s="75"/>
      <c r="L32" s="75"/>
      <c r="M32" s="75"/>
      <c r="N32" s="75"/>
      <c r="O32" s="77"/>
      <c r="P32" s="77"/>
      <c r="Q32" s="77"/>
      <c r="R32" s="77"/>
      <c r="S32" s="77"/>
      <c r="T32" s="75"/>
      <c r="U32" s="78"/>
      <c r="V32" s="41">
        <f t="shared" si="15"/>
        <v>0</v>
      </c>
      <c r="W32" s="42">
        <f t="shared" si="12"/>
        <v>0</v>
      </c>
      <c r="X32" s="79"/>
      <c r="Y32" s="75"/>
      <c r="Z32" s="75"/>
      <c r="AA32" s="75"/>
      <c r="AB32" s="75"/>
      <c r="AC32" s="78"/>
      <c r="AD32" s="56">
        <f t="shared" si="16"/>
        <v>0</v>
      </c>
    </row>
    <row r="33" spans="1:30" s="3" customFormat="1" ht="18.75" customHeight="1" thickBot="1" x14ac:dyDescent="0.25">
      <c r="A33" s="57"/>
      <c r="B33" s="153" t="s">
        <v>50</v>
      </c>
      <c r="C33" s="154"/>
      <c r="D33" s="80"/>
      <c r="E33" s="80"/>
      <c r="F33" s="80"/>
      <c r="G33" s="62"/>
      <c r="H33" s="81">
        <f>SUM(H31:H32)</f>
        <v>0</v>
      </c>
      <c r="I33" s="80">
        <f>SUM(I31:I32)</f>
        <v>0</v>
      </c>
      <c r="J33" s="80">
        <f t="shared" ref="J33:AD33" si="17">SUM(J31:J32)</f>
        <v>0</v>
      </c>
      <c r="K33" s="80">
        <f t="shared" si="17"/>
        <v>0</v>
      </c>
      <c r="L33" s="80">
        <f t="shared" si="17"/>
        <v>0</v>
      </c>
      <c r="M33" s="80">
        <f t="shared" si="17"/>
        <v>0</v>
      </c>
      <c r="N33" s="80">
        <f t="shared" si="17"/>
        <v>0</v>
      </c>
      <c r="O33" s="80">
        <f t="shared" si="17"/>
        <v>0</v>
      </c>
      <c r="P33" s="80">
        <f t="shared" si="17"/>
        <v>0</v>
      </c>
      <c r="Q33" s="80">
        <f t="shared" si="17"/>
        <v>0</v>
      </c>
      <c r="R33" s="80">
        <f t="shared" si="17"/>
        <v>0</v>
      </c>
      <c r="S33" s="80">
        <f t="shared" si="17"/>
        <v>0</v>
      </c>
      <c r="T33" s="80">
        <f t="shared" si="17"/>
        <v>0</v>
      </c>
      <c r="U33" s="82">
        <f t="shared" si="17"/>
        <v>0</v>
      </c>
      <c r="V33" s="83">
        <f t="shared" si="17"/>
        <v>0</v>
      </c>
      <c r="W33" s="84">
        <f t="shared" si="17"/>
        <v>0</v>
      </c>
      <c r="X33" s="83">
        <f t="shared" si="17"/>
        <v>0</v>
      </c>
      <c r="Y33" s="80">
        <f t="shared" si="17"/>
        <v>0</v>
      </c>
      <c r="Z33" s="80">
        <f t="shared" si="17"/>
        <v>0</v>
      </c>
      <c r="AA33" s="80">
        <f t="shared" si="17"/>
        <v>0</v>
      </c>
      <c r="AB33" s="80">
        <f t="shared" si="17"/>
        <v>0</v>
      </c>
      <c r="AC33" s="82">
        <f t="shared" si="17"/>
        <v>0</v>
      </c>
      <c r="AD33" s="85">
        <f t="shared" si="17"/>
        <v>0</v>
      </c>
    </row>
    <row r="34" spans="1:30" s="3" customFormat="1" ht="18.75" customHeight="1" x14ac:dyDescent="0.2">
      <c r="A34" s="86"/>
      <c r="B34" s="155" t="s">
        <v>51</v>
      </c>
      <c r="C34" s="156"/>
      <c r="D34" s="156"/>
      <c r="E34" s="156"/>
      <c r="F34" s="156"/>
      <c r="G34" s="156"/>
      <c r="H34" s="87"/>
      <c r="I34" s="88"/>
      <c r="J34" s="88"/>
      <c r="K34" s="88"/>
      <c r="L34" s="88"/>
      <c r="M34" s="88"/>
      <c r="N34" s="88"/>
      <c r="O34" s="89"/>
      <c r="P34" s="89"/>
      <c r="Q34" s="89"/>
      <c r="R34" s="89"/>
      <c r="S34" s="89"/>
      <c r="T34" s="88"/>
      <c r="U34" s="90"/>
      <c r="V34" s="70"/>
      <c r="W34" s="71"/>
      <c r="X34" s="91"/>
      <c r="Y34" s="88"/>
      <c r="Z34" s="88"/>
      <c r="AA34" s="88"/>
      <c r="AB34" s="88"/>
      <c r="AC34" s="90"/>
      <c r="AD34" s="72"/>
    </row>
    <row r="35" spans="1:30" s="3" customFormat="1" ht="18.75" customHeight="1" x14ac:dyDescent="0.2">
      <c r="A35" s="34"/>
      <c r="B35" s="92"/>
      <c r="C35" s="36"/>
      <c r="D35" s="93"/>
      <c r="E35" s="93"/>
      <c r="F35" s="93"/>
      <c r="G35" s="40"/>
      <c r="H35" s="94"/>
      <c r="I35" s="93"/>
      <c r="J35" s="93"/>
      <c r="K35" s="93"/>
      <c r="L35" s="93"/>
      <c r="M35" s="93"/>
      <c r="N35" s="93"/>
      <c r="O35" s="95"/>
      <c r="P35" s="95"/>
      <c r="Q35" s="95"/>
      <c r="R35" s="95"/>
      <c r="S35" s="95"/>
      <c r="T35" s="93"/>
      <c r="U35" s="96"/>
      <c r="V35" s="41">
        <f t="shared" ref="V35:V36" si="18">H35+J35+L35+M35+N35+O35+P35+Q35+R35+S35+T35+U35</f>
        <v>0</v>
      </c>
      <c r="W35" s="42">
        <f t="shared" ref="W35:W36" si="19">IF(F35=1,Q35/15+R35/15+S35/15+T35/15+U35/15,IF(E35=1,ROUND(M35/15,2),IF(E35=2,(#REF!*0.05*#REF!),IF(E35&gt;=3,(#REF!*IF(E35=5,0.1,0.05)*#REF!),IF(G35&lt;&gt;1,(H35/15)+(J35/15)+(L35/30),#REF!*0.5*#REF!)))))+IF(F35=2,S35/15,0)</f>
        <v>0</v>
      </c>
      <c r="X35" s="97"/>
      <c r="Y35" s="93"/>
      <c r="Z35" s="93"/>
      <c r="AA35" s="93"/>
      <c r="AB35" s="93"/>
      <c r="AC35" s="96"/>
      <c r="AD35" s="45">
        <f t="shared" ref="AD35:AD36" si="20">V35+X35+Y35+Z35+AA35+AB35+AC35</f>
        <v>0</v>
      </c>
    </row>
    <row r="36" spans="1:30" s="3" customFormat="1" ht="18.75" customHeight="1" thickBot="1" x14ac:dyDescent="0.25">
      <c r="A36" s="46"/>
      <c r="B36" s="74"/>
      <c r="C36" s="48"/>
      <c r="D36" s="75"/>
      <c r="E36" s="75"/>
      <c r="F36" s="75"/>
      <c r="G36" s="53"/>
      <c r="H36" s="98"/>
      <c r="I36" s="75"/>
      <c r="J36" s="75"/>
      <c r="K36" s="75"/>
      <c r="L36" s="75"/>
      <c r="M36" s="75"/>
      <c r="N36" s="75"/>
      <c r="O36" s="77"/>
      <c r="P36" s="77"/>
      <c r="Q36" s="77"/>
      <c r="R36" s="77"/>
      <c r="S36" s="77"/>
      <c r="T36" s="75"/>
      <c r="U36" s="78"/>
      <c r="V36" s="41">
        <f t="shared" si="18"/>
        <v>0</v>
      </c>
      <c r="W36" s="42">
        <f t="shared" si="19"/>
        <v>0</v>
      </c>
      <c r="X36" s="79"/>
      <c r="Y36" s="75"/>
      <c r="Z36" s="75"/>
      <c r="AA36" s="75"/>
      <c r="AB36" s="75"/>
      <c r="AC36" s="78"/>
      <c r="AD36" s="45">
        <f t="shared" si="20"/>
        <v>0</v>
      </c>
    </row>
    <row r="37" spans="1:30" s="3" customFormat="1" ht="18.75" customHeight="1" thickBot="1" x14ac:dyDescent="0.25">
      <c r="A37" s="57"/>
      <c r="B37" s="153" t="s">
        <v>51</v>
      </c>
      <c r="C37" s="154"/>
      <c r="D37" s="80"/>
      <c r="E37" s="80"/>
      <c r="F37" s="80"/>
      <c r="G37" s="62"/>
      <c r="H37" s="81">
        <f>SUM(H35:H36)</f>
        <v>0</v>
      </c>
      <c r="I37" s="80">
        <f>SUM(I35:I36)</f>
        <v>0</v>
      </c>
      <c r="J37" s="80">
        <f t="shared" ref="J37:AD37" si="21">SUM(J35:J36)</f>
        <v>0</v>
      </c>
      <c r="K37" s="80">
        <f t="shared" si="21"/>
        <v>0</v>
      </c>
      <c r="L37" s="80">
        <f t="shared" si="21"/>
        <v>0</v>
      </c>
      <c r="M37" s="80">
        <f t="shared" si="21"/>
        <v>0</v>
      </c>
      <c r="N37" s="80">
        <f t="shared" si="21"/>
        <v>0</v>
      </c>
      <c r="O37" s="80">
        <f t="shared" si="21"/>
        <v>0</v>
      </c>
      <c r="P37" s="80">
        <f t="shared" si="21"/>
        <v>0</v>
      </c>
      <c r="Q37" s="80">
        <f t="shared" si="21"/>
        <v>0</v>
      </c>
      <c r="R37" s="80">
        <f t="shared" si="21"/>
        <v>0</v>
      </c>
      <c r="S37" s="80">
        <f t="shared" si="21"/>
        <v>0</v>
      </c>
      <c r="T37" s="80">
        <f t="shared" si="21"/>
        <v>0</v>
      </c>
      <c r="U37" s="82">
        <f t="shared" si="21"/>
        <v>0</v>
      </c>
      <c r="V37" s="83">
        <f t="shared" si="21"/>
        <v>0</v>
      </c>
      <c r="W37" s="84">
        <f t="shared" si="21"/>
        <v>0</v>
      </c>
      <c r="X37" s="83">
        <f t="shared" si="21"/>
        <v>0</v>
      </c>
      <c r="Y37" s="80">
        <f t="shared" si="21"/>
        <v>0</v>
      </c>
      <c r="Z37" s="80">
        <f t="shared" si="21"/>
        <v>0</v>
      </c>
      <c r="AA37" s="80">
        <f t="shared" si="21"/>
        <v>0</v>
      </c>
      <c r="AB37" s="80">
        <f t="shared" si="21"/>
        <v>0</v>
      </c>
      <c r="AC37" s="82">
        <f t="shared" si="21"/>
        <v>0</v>
      </c>
      <c r="AD37" s="85">
        <f t="shared" si="21"/>
        <v>0</v>
      </c>
    </row>
    <row r="38" spans="1:30" s="3" customFormat="1" ht="28.5" customHeight="1" thickBot="1" x14ac:dyDescent="0.25">
      <c r="A38" s="99"/>
      <c r="B38" s="157" t="s">
        <v>52</v>
      </c>
      <c r="C38" s="157"/>
      <c r="D38" s="100"/>
      <c r="E38" s="100"/>
      <c r="F38" s="100"/>
      <c r="G38" s="101"/>
      <c r="H38" s="99">
        <f>H29+H33+H37</f>
        <v>0</v>
      </c>
      <c r="I38" s="100">
        <f>I29+I33+I37</f>
        <v>0</v>
      </c>
      <c r="J38" s="100">
        <f t="shared" ref="J38:AD38" si="22">J29+J33+J37</f>
        <v>0</v>
      </c>
      <c r="K38" s="100">
        <f t="shared" si="22"/>
        <v>0</v>
      </c>
      <c r="L38" s="100">
        <f t="shared" si="22"/>
        <v>0</v>
      </c>
      <c r="M38" s="100">
        <f t="shared" si="22"/>
        <v>0</v>
      </c>
      <c r="N38" s="100">
        <f t="shared" si="22"/>
        <v>0</v>
      </c>
      <c r="O38" s="100">
        <f t="shared" si="22"/>
        <v>0</v>
      </c>
      <c r="P38" s="100">
        <f t="shared" si="22"/>
        <v>0</v>
      </c>
      <c r="Q38" s="100">
        <f t="shared" si="22"/>
        <v>0</v>
      </c>
      <c r="R38" s="100">
        <f t="shared" si="22"/>
        <v>0</v>
      </c>
      <c r="S38" s="100">
        <f t="shared" si="22"/>
        <v>0</v>
      </c>
      <c r="T38" s="100">
        <f t="shared" si="22"/>
        <v>0</v>
      </c>
      <c r="U38" s="101">
        <f t="shared" si="22"/>
        <v>0</v>
      </c>
      <c r="V38" s="102">
        <f t="shared" si="22"/>
        <v>0</v>
      </c>
      <c r="W38" s="103">
        <f t="shared" si="22"/>
        <v>0</v>
      </c>
      <c r="X38" s="102">
        <f t="shared" si="22"/>
        <v>0</v>
      </c>
      <c r="Y38" s="100">
        <f t="shared" si="22"/>
        <v>0</v>
      </c>
      <c r="Z38" s="100">
        <f t="shared" si="22"/>
        <v>0</v>
      </c>
      <c r="AA38" s="100">
        <f t="shared" si="22"/>
        <v>0</v>
      </c>
      <c r="AB38" s="100">
        <f t="shared" si="22"/>
        <v>0</v>
      </c>
      <c r="AC38" s="101">
        <f t="shared" si="22"/>
        <v>0</v>
      </c>
      <c r="AD38" s="104">
        <f t="shared" si="22"/>
        <v>0</v>
      </c>
    </row>
    <row r="39" spans="1:30" s="3" customFormat="1" ht="30.75" customHeight="1" x14ac:dyDescent="0.2">
      <c r="A39" s="91"/>
      <c r="B39" s="158" t="s">
        <v>53</v>
      </c>
      <c r="C39" s="158"/>
      <c r="D39" s="105"/>
      <c r="E39" s="105"/>
      <c r="F39" s="106"/>
      <c r="G39" s="107"/>
      <c r="H39" s="108">
        <f>H16+H29</f>
        <v>0</v>
      </c>
      <c r="I39" s="106">
        <f>I16+I29</f>
        <v>0</v>
      </c>
      <c r="J39" s="106">
        <f t="shared" ref="J39:U39" si="23">J16+J29</f>
        <v>0</v>
      </c>
      <c r="K39" s="106">
        <f t="shared" si="23"/>
        <v>0</v>
      </c>
      <c r="L39" s="106">
        <f t="shared" si="23"/>
        <v>0</v>
      </c>
      <c r="M39" s="106">
        <f t="shared" si="23"/>
        <v>0</v>
      </c>
      <c r="N39" s="106">
        <f t="shared" si="23"/>
        <v>0</v>
      </c>
      <c r="O39" s="106">
        <f t="shared" si="23"/>
        <v>0</v>
      </c>
      <c r="P39" s="106">
        <f t="shared" si="23"/>
        <v>0</v>
      </c>
      <c r="Q39" s="106">
        <f t="shared" si="23"/>
        <v>0</v>
      </c>
      <c r="R39" s="106">
        <f t="shared" si="23"/>
        <v>0</v>
      </c>
      <c r="S39" s="106">
        <f t="shared" si="23"/>
        <v>0</v>
      </c>
      <c r="T39" s="106">
        <f t="shared" si="23"/>
        <v>0</v>
      </c>
      <c r="U39" s="107">
        <f t="shared" si="23"/>
        <v>0</v>
      </c>
      <c r="V39" s="70">
        <f t="shared" ref="V39:V41" si="24">H39+J39+L39+M39+N39+O39+P39+Q39+R39+S39+T39+U39</f>
        <v>0</v>
      </c>
      <c r="W39" s="71">
        <f t="shared" ref="W39:W41" si="25">IF(F39=1,Q39/15+R39/15+S39/15+T39/15+U39/15,IF(E39=1,ROUND(M39/15,2),IF(E39=2,(#REF!*0.05*#REF!),IF(E39&gt;=3,(#REF!*IF(E39=5,0.1,0.05)*#REF!),IF(G39&lt;&gt;1,(H39/15)+(J39/15)+(L39/30),#REF!*0.5*#REF!)))))+IF(F39=2,S39/15,0)</f>
        <v>0</v>
      </c>
      <c r="X39" s="109"/>
      <c r="Y39" s="110"/>
      <c r="Z39" s="110"/>
      <c r="AA39" s="110"/>
      <c r="AB39" s="110"/>
      <c r="AC39" s="111"/>
      <c r="AD39" s="72">
        <f t="shared" ref="AD39:AD41" si="26">V39+X39+Y39+Z39+AA39+AB39+AC39</f>
        <v>0</v>
      </c>
    </row>
    <row r="40" spans="1:30" s="3" customFormat="1" ht="30.75" customHeight="1" x14ac:dyDescent="0.2">
      <c r="A40" s="97"/>
      <c r="B40" s="148" t="s">
        <v>54</v>
      </c>
      <c r="C40" s="148"/>
      <c r="D40" s="112"/>
      <c r="E40" s="112"/>
      <c r="F40" s="113"/>
      <c r="G40" s="114"/>
      <c r="H40" s="115">
        <f>H20+H33</f>
        <v>0</v>
      </c>
      <c r="I40" s="113">
        <f>I20+I33</f>
        <v>0</v>
      </c>
      <c r="J40" s="113">
        <f t="shared" ref="J40:U40" si="27">J20+J33</f>
        <v>0</v>
      </c>
      <c r="K40" s="113">
        <f t="shared" si="27"/>
        <v>0</v>
      </c>
      <c r="L40" s="113">
        <f t="shared" si="27"/>
        <v>0</v>
      </c>
      <c r="M40" s="113">
        <f t="shared" si="27"/>
        <v>0</v>
      </c>
      <c r="N40" s="113">
        <f t="shared" si="27"/>
        <v>0</v>
      </c>
      <c r="O40" s="113">
        <f t="shared" si="27"/>
        <v>0</v>
      </c>
      <c r="P40" s="113">
        <f t="shared" si="27"/>
        <v>0</v>
      </c>
      <c r="Q40" s="113">
        <f t="shared" si="27"/>
        <v>0</v>
      </c>
      <c r="R40" s="113">
        <f t="shared" si="27"/>
        <v>0</v>
      </c>
      <c r="S40" s="113">
        <f t="shared" si="27"/>
        <v>0</v>
      </c>
      <c r="T40" s="113">
        <f t="shared" si="27"/>
        <v>0</v>
      </c>
      <c r="U40" s="114">
        <f t="shared" si="27"/>
        <v>0</v>
      </c>
      <c r="V40" s="41">
        <f t="shared" si="24"/>
        <v>0</v>
      </c>
      <c r="W40" s="42">
        <f t="shared" si="25"/>
        <v>0</v>
      </c>
      <c r="X40" s="116"/>
      <c r="Y40" s="117"/>
      <c r="Z40" s="117"/>
      <c r="AA40" s="117"/>
      <c r="AB40" s="117"/>
      <c r="AC40" s="118"/>
      <c r="AD40" s="45">
        <f t="shared" si="26"/>
        <v>0</v>
      </c>
    </row>
    <row r="41" spans="1:30" ht="30.75" customHeight="1" thickBot="1" x14ac:dyDescent="0.25">
      <c r="A41" s="119"/>
      <c r="B41" s="149" t="s">
        <v>55</v>
      </c>
      <c r="C41" s="149"/>
      <c r="D41" s="49"/>
      <c r="E41" s="49"/>
      <c r="F41" s="55"/>
      <c r="G41" s="51"/>
      <c r="H41" s="120">
        <f>H24+H37</f>
        <v>0</v>
      </c>
      <c r="I41" s="49">
        <f>I24+I37</f>
        <v>0</v>
      </c>
      <c r="J41" s="49">
        <f t="shared" ref="J41:U41" si="28">J24+J37</f>
        <v>0</v>
      </c>
      <c r="K41" s="49">
        <f t="shared" si="28"/>
        <v>0</v>
      </c>
      <c r="L41" s="49">
        <f t="shared" si="28"/>
        <v>0</v>
      </c>
      <c r="M41" s="49">
        <f t="shared" si="28"/>
        <v>0</v>
      </c>
      <c r="N41" s="49">
        <f t="shared" si="28"/>
        <v>0</v>
      </c>
      <c r="O41" s="49">
        <f t="shared" si="28"/>
        <v>0</v>
      </c>
      <c r="P41" s="49">
        <f t="shared" si="28"/>
        <v>0</v>
      </c>
      <c r="Q41" s="49">
        <f t="shared" si="28"/>
        <v>0</v>
      </c>
      <c r="R41" s="49">
        <f t="shared" si="28"/>
        <v>0</v>
      </c>
      <c r="S41" s="49">
        <f t="shared" si="28"/>
        <v>0</v>
      </c>
      <c r="T41" s="49">
        <f t="shared" si="28"/>
        <v>0</v>
      </c>
      <c r="U41" s="51">
        <f t="shared" si="28"/>
        <v>0</v>
      </c>
      <c r="V41" s="41">
        <f t="shared" si="24"/>
        <v>0</v>
      </c>
      <c r="W41" s="42">
        <f t="shared" si="25"/>
        <v>0</v>
      </c>
      <c r="X41" s="121"/>
      <c r="Y41" s="50"/>
      <c r="Z41" s="50"/>
      <c r="AA41" s="50"/>
      <c r="AB41" s="50"/>
      <c r="AC41" s="53"/>
      <c r="AD41" s="56">
        <f t="shared" si="26"/>
        <v>0</v>
      </c>
    </row>
    <row r="42" spans="1:30" s="3" customFormat="1" ht="30.75" customHeight="1" thickBot="1" x14ac:dyDescent="0.25">
      <c r="A42" s="102"/>
      <c r="B42" s="150" t="s">
        <v>56</v>
      </c>
      <c r="C42" s="150"/>
      <c r="D42" s="122"/>
      <c r="E42" s="122"/>
      <c r="F42" s="122"/>
      <c r="G42" s="123"/>
      <c r="H42" s="99">
        <f>H39+H40+H41</f>
        <v>0</v>
      </c>
      <c r="I42" s="100">
        <f>I39+I40+I41</f>
        <v>0</v>
      </c>
      <c r="J42" s="100">
        <f t="shared" ref="J42:AD42" si="29">J39+J40+J41</f>
        <v>0</v>
      </c>
      <c r="K42" s="100">
        <f t="shared" si="29"/>
        <v>0</v>
      </c>
      <c r="L42" s="100">
        <f t="shared" si="29"/>
        <v>0</v>
      </c>
      <c r="M42" s="100">
        <f t="shared" si="29"/>
        <v>0</v>
      </c>
      <c r="N42" s="100">
        <f t="shared" si="29"/>
        <v>0</v>
      </c>
      <c r="O42" s="100">
        <f t="shared" si="29"/>
        <v>0</v>
      </c>
      <c r="P42" s="100">
        <f t="shared" si="29"/>
        <v>0</v>
      </c>
      <c r="Q42" s="100">
        <f t="shared" si="29"/>
        <v>0</v>
      </c>
      <c r="R42" s="100">
        <f t="shared" si="29"/>
        <v>0</v>
      </c>
      <c r="S42" s="100">
        <f t="shared" si="29"/>
        <v>0</v>
      </c>
      <c r="T42" s="100">
        <f t="shared" si="29"/>
        <v>0</v>
      </c>
      <c r="U42" s="101">
        <f t="shared" si="29"/>
        <v>0</v>
      </c>
      <c r="V42" s="102">
        <f t="shared" si="29"/>
        <v>0</v>
      </c>
      <c r="W42" s="103">
        <f t="shared" si="29"/>
        <v>0</v>
      </c>
      <c r="X42" s="124">
        <f t="shared" si="29"/>
        <v>0</v>
      </c>
      <c r="Y42" s="100">
        <f t="shared" si="29"/>
        <v>0</v>
      </c>
      <c r="Z42" s="100">
        <f t="shared" si="29"/>
        <v>0</v>
      </c>
      <c r="AA42" s="100">
        <f t="shared" si="29"/>
        <v>0</v>
      </c>
      <c r="AB42" s="100">
        <f t="shared" si="29"/>
        <v>0</v>
      </c>
      <c r="AC42" s="100">
        <f t="shared" si="29"/>
        <v>0</v>
      </c>
      <c r="AD42" s="103">
        <f t="shared" si="29"/>
        <v>0</v>
      </c>
    </row>
    <row r="43" spans="1:30" s="3" customFormat="1" ht="18.75" customHeight="1" x14ac:dyDescent="0.2">
      <c r="A43" s="125"/>
      <c r="B43" s="126"/>
      <c r="C43" s="126"/>
      <c r="D43" s="126"/>
      <c r="E43" s="127"/>
      <c r="F43" s="127"/>
      <c r="G43" s="127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</row>
    <row r="44" spans="1:30" ht="15.75" x14ac:dyDescent="0.25">
      <c r="A44" s="5"/>
      <c r="B44" s="129" t="s">
        <v>57</v>
      </c>
      <c r="C44" s="130"/>
      <c r="D44" s="130"/>
      <c r="E44" s="130"/>
      <c r="F44" s="130"/>
      <c r="G44" s="130"/>
      <c r="H44" s="131" t="s">
        <v>58</v>
      </c>
      <c r="I44" s="132"/>
      <c r="J44" s="132"/>
      <c r="K44" s="132"/>
      <c r="L44" s="132"/>
      <c r="N44" s="130"/>
      <c r="O44" s="130"/>
      <c r="Q44" s="133" t="s">
        <v>59</v>
      </c>
      <c r="R44" s="130"/>
      <c r="S44" s="132"/>
      <c r="T44" s="134"/>
      <c r="V44" s="135"/>
      <c r="W44" s="136" t="s">
        <v>60</v>
      </c>
      <c r="X44" s="1"/>
      <c r="Y44" s="137"/>
      <c r="Z44" s="137"/>
      <c r="AA44" s="137"/>
      <c r="AB44" s="137" t="s">
        <v>61</v>
      </c>
      <c r="AC44" s="137"/>
    </row>
    <row r="45" spans="1:30" ht="15.75" x14ac:dyDescent="0.25">
      <c r="A45" s="5"/>
      <c r="B45" s="138" t="s">
        <v>62</v>
      </c>
      <c r="D45" s="130"/>
      <c r="E45" s="130"/>
      <c r="F45" s="139"/>
      <c r="G45" s="135"/>
      <c r="H45" s="132"/>
      <c r="I45" s="140" t="s">
        <v>63</v>
      </c>
      <c r="J45" s="135"/>
      <c r="K45" s="135"/>
      <c r="M45" s="141"/>
      <c r="N45" s="141"/>
      <c r="O45" s="141"/>
      <c r="P45" s="134"/>
      <c r="Q45" s="135"/>
      <c r="R45" s="132"/>
      <c r="S45" s="140" t="s">
        <v>62</v>
      </c>
      <c r="U45" s="141"/>
      <c r="V45" s="135"/>
      <c r="W45" s="135"/>
      <c r="X45" s="136"/>
      <c r="Y45" s="137"/>
      <c r="Z45" s="137"/>
      <c r="AA45" s="137"/>
      <c r="AB45" s="137" t="s">
        <v>64</v>
      </c>
      <c r="AC45" s="137"/>
    </row>
    <row r="46" spans="1:30" ht="15.75" x14ac:dyDescent="0.25">
      <c r="A46" s="5"/>
      <c r="B46" s="142" t="s">
        <v>65</v>
      </c>
      <c r="D46" s="130"/>
      <c r="E46" s="130"/>
      <c r="F46" s="134"/>
      <c r="G46" s="143"/>
      <c r="H46" s="132"/>
      <c r="I46" s="132"/>
      <c r="J46" s="131" t="s">
        <v>65</v>
      </c>
      <c r="K46" s="135"/>
      <c r="L46" s="135"/>
      <c r="N46" s="132"/>
      <c r="O46" s="134"/>
      <c r="Q46" s="132"/>
      <c r="R46" s="132"/>
      <c r="S46" s="131" t="s">
        <v>65</v>
      </c>
      <c r="T46" s="135"/>
      <c r="V46" s="130"/>
      <c r="W46" s="130"/>
      <c r="X46" s="136"/>
      <c r="Y46" s="137"/>
      <c r="Z46" s="137"/>
      <c r="AA46" s="144" t="s">
        <v>65</v>
      </c>
      <c r="AB46" s="137"/>
      <c r="AC46" s="137"/>
    </row>
    <row r="47" spans="1:30" ht="15" x14ac:dyDescent="0.2">
      <c r="A47" s="145"/>
      <c r="B47" s="214" t="s">
        <v>69</v>
      </c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6"/>
      <c r="Y47" s="217"/>
      <c r="Z47" s="217"/>
      <c r="AA47" s="217"/>
      <c r="AB47" s="217"/>
      <c r="AC47" s="137"/>
    </row>
    <row r="48" spans="1:30" ht="15" x14ac:dyDescent="0.25">
      <c r="B48" s="212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137"/>
      <c r="AA48" s="137"/>
      <c r="AB48" s="137"/>
      <c r="AC48" s="137"/>
    </row>
    <row r="49" spans="2:24" x14ac:dyDescent="0.2">
      <c r="B49" s="1"/>
      <c r="W49" s="3"/>
      <c r="X49" s="1"/>
    </row>
    <row r="216" spans="8:30" x14ac:dyDescent="0.2">
      <c r="H216" s="1">
        <f t="shared" ref="H216:W216" si="30">H103+H104+H105+H106+H107+H108+H109+H110+H111+H112+H113+H114+H115+H116+H117+H118+H119+H120+H121+H122+H123+H124+H125+H126+H127+H128+H129+H130+H131+H132+H133+H134+H135+H136+H137+H138+H139+H140+H141+H142+H143+H144+H145+H146+H147+H148+H149+H150++H151+H152+H153+H154+H155+H156+H157+H158+H159+H160+H161+H162+H163+H164+H165+H166+H167+H168+H169+H170+H171+H172+H173+H174+H175+H176+H177+H178+H179+H180+H181+H182+H183+H184+H185+H186+H187+H188+H189+H190+H191+H192+H193+H194+H195+H196+H197+H198+H199+H200+H201+H202+H203+H204+H205+H206+H207+H208+H209+H210+H211+H212+H213+H214+H215</f>
        <v>0</v>
      </c>
      <c r="I216" s="1">
        <f t="shared" si="30"/>
        <v>0</v>
      </c>
      <c r="J216" s="1">
        <f t="shared" si="30"/>
        <v>0</v>
      </c>
      <c r="K216" s="1">
        <f t="shared" si="30"/>
        <v>0</v>
      </c>
      <c r="L216" s="1">
        <f t="shared" si="30"/>
        <v>0</v>
      </c>
      <c r="M216" s="1">
        <f t="shared" si="30"/>
        <v>0</v>
      </c>
      <c r="N216" s="1">
        <f t="shared" si="30"/>
        <v>0</v>
      </c>
      <c r="O216" s="1">
        <f t="shared" si="30"/>
        <v>0</v>
      </c>
      <c r="P216" s="1">
        <f t="shared" si="30"/>
        <v>0</v>
      </c>
      <c r="Q216" s="1">
        <f t="shared" si="30"/>
        <v>0</v>
      </c>
      <c r="R216" s="1">
        <f t="shared" si="30"/>
        <v>0</v>
      </c>
      <c r="S216" s="1">
        <f t="shared" si="30"/>
        <v>0</v>
      </c>
      <c r="T216" s="1">
        <f t="shared" si="30"/>
        <v>0</v>
      </c>
      <c r="U216" s="1">
        <f t="shared" si="30"/>
        <v>0</v>
      </c>
      <c r="V216" s="1">
        <f t="shared" si="30"/>
        <v>0</v>
      </c>
      <c r="W216" s="1">
        <f t="shared" si="30"/>
        <v>0</v>
      </c>
      <c r="X216" s="3">
        <f>X103+X104+X105+X106+X107+X108+X109+X110+X111+X112+X113+X114+X115+X116+X117+X118+X119+X120+X121+X122+X123+X124+X125+X126+X127+X128+X129+X130+X131+X132+X133+X134+X135+X136+X137+X138+X139+X140+X141+X142+X143+X144+X145+X146+X147+X148+X149+X150++X151+X152+X153+X154+X155+X156+X157+X158+X159+X160+X161+X162+X163+X164+X165+X166+X167+X168+X169+X170+X171+X172+X173+X174+X175+X176+X177+X178+X179+X180+X181+X182+X183+X184+X185+X186+X187+X188+X189+X190+X191+X192+X193+X194+X195+X196+X197+X198+X199+X200+X201+X202+X203+X204+X205+X206+X207+X208+X209+X210+X211+X212+X213+X214+X215</f>
        <v>0</v>
      </c>
      <c r="Y216" s="1">
        <f t="shared" ref="Y216:AD216" si="31">Y103+Y104+Y105+Y106+Y107+Y108+Y109+Y110+Y111+Y112+Y113+Y114+Y115+Y116+Y117+Y118+Y119+Y120+Y121+Y122+Y123+Y124+Y125+Y126+Y127+Y128+Y129+Y130+Y131+Y132+Y133+Y134+Y135+Y136+Y137+Y138+Y139+Y140+Y141+Y142+Y143+Y144+Y145+Y146+Y147+Y148+Y149+Y150++Y151+Y152+Y153+Y154+Y155+Y156+Y157+Y158+Y159+Y160+Y161+Y162+Y163+Y164+Y165+Y166+Y167+Y168+Y169+Y170+Y171+Y172+Y173+Y174+Y175+Y176+Y177+Y178+Y179+Y180+Y181+Y182+Y183+Y184+Y185+Y186+Y187+Y188+Y189+Y190+Y191+Y192+Y193+Y194+Y195+Y196+Y197+Y198+Y199+Y200+Y201+Y202+Y203+Y204+Y205+Y206+Y207+Y208+Y209+Y210+Y211+Y212+Y213+Y214+Y215</f>
        <v>0</v>
      </c>
      <c r="Z216" s="1">
        <f t="shared" si="31"/>
        <v>0</v>
      </c>
      <c r="AB216" s="1">
        <f t="shared" si="31"/>
        <v>0</v>
      </c>
      <c r="AC216" s="1">
        <f t="shared" si="31"/>
        <v>0</v>
      </c>
      <c r="AD216" s="1">
        <f t="shared" si="31"/>
        <v>0</v>
      </c>
    </row>
  </sheetData>
  <mergeCells count="48">
    <mergeCell ref="B48:Y48"/>
    <mergeCell ref="A2:AC2"/>
    <mergeCell ref="A7:AD7"/>
    <mergeCell ref="C8:AB8"/>
    <mergeCell ref="A9:A11"/>
    <mergeCell ref="B9:B11"/>
    <mergeCell ref="C9:C11"/>
    <mergeCell ref="D9:D11"/>
    <mergeCell ref="E9:E11"/>
    <mergeCell ref="F9:F11"/>
    <mergeCell ref="G9:G11"/>
    <mergeCell ref="AD9:AD10"/>
    <mergeCell ref="H10:H11"/>
    <mergeCell ref="I10:J10"/>
    <mergeCell ref="K10:L10"/>
    <mergeCell ref="M10:M11"/>
    <mergeCell ref="H9:W9"/>
    <mergeCell ref="X9:Z10"/>
    <mergeCell ref="AA9:AA11"/>
    <mergeCell ref="AB9:AB11"/>
    <mergeCell ref="AC9:AC11"/>
    <mergeCell ref="B29:C29"/>
    <mergeCell ref="T10:T11"/>
    <mergeCell ref="U10:U11"/>
    <mergeCell ref="V10:W10"/>
    <mergeCell ref="A13:G13"/>
    <mergeCell ref="B16:C16"/>
    <mergeCell ref="B17:G17"/>
    <mergeCell ref="N10:N11"/>
    <mergeCell ref="O10:O11"/>
    <mergeCell ref="P10:P11"/>
    <mergeCell ref="Q10:Q11"/>
    <mergeCell ref="R10:R11"/>
    <mergeCell ref="S10:S11"/>
    <mergeCell ref="B20:C20"/>
    <mergeCell ref="B21:G21"/>
    <mergeCell ref="B24:C24"/>
    <mergeCell ref="B25:C25"/>
    <mergeCell ref="A26:G26"/>
    <mergeCell ref="B40:C40"/>
    <mergeCell ref="B41:C41"/>
    <mergeCell ref="B42:C42"/>
    <mergeCell ref="B30:G30"/>
    <mergeCell ref="B33:C33"/>
    <mergeCell ref="B34:G34"/>
    <mergeCell ref="B37:C37"/>
    <mergeCell ref="B38:C38"/>
    <mergeCell ref="B39:C39"/>
  </mergeCells>
  <pageMargins left="0.39370078740157483" right="0.19685039370078741" top="0.39370078740157483" bottom="0.19685039370078741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ф2</vt:lpstr>
      <vt:lpstr>ф2!Область_печати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Se7en1</dc:creator>
  <cp:lastModifiedBy>СМК237</cp:lastModifiedBy>
  <cp:lastPrinted>2018-08-24T10:33:54Z</cp:lastPrinted>
  <dcterms:created xsi:type="dcterms:W3CDTF">2018-08-17T09:47:08Z</dcterms:created>
  <dcterms:modified xsi:type="dcterms:W3CDTF">2018-08-24T10:34:08Z</dcterms:modified>
</cp:coreProperties>
</file>