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Ф4 " sheetId="2" r:id="rId1"/>
  </sheets>
  <calcPr calcId="144525" calcMode="autoNoTable"/>
</workbook>
</file>

<file path=xl/calcChain.xml><?xml version="1.0" encoding="utf-8"?>
<calcChain xmlns="http://schemas.openxmlformats.org/spreadsheetml/2006/main">
  <c r="U26" i="2" l="1"/>
  <c r="W25" i="2"/>
  <c r="T25" i="2"/>
  <c r="S25" i="2"/>
  <c r="R25" i="2"/>
  <c r="Q25" i="2"/>
  <c r="W24" i="2"/>
  <c r="T24" i="2"/>
  <c r="S24" i="2"/>
  <c r="S26" i="2" s="1"/>
  <c r="R24" i="2"/>
  <c r="Q24" i="2"/>
  <c r="U21" i="2"/>
  <c r="W20" i="2"/>
  <c r="T20" i="2"/>
  <c r="S20" i="2"/>
  <c r="R20" i="2"/>
  <c r="Q20" i="2"/>
  <c r="W19" i="2"/>
  <c r="T19" i="2"/>
  <c r="S19" i="2"/>
  <c r="R19" i="2"/>
  <c r="R21" i="2" s="1"/>
  <c r="Q19" i="2"/>
  <c r="U16" i="2"/>
  <c r="W15" i="2"/>
  <c r="T15" i="2"/>
  <c r="S15" i="2"/>
  <c r="R15" i="2"/>
  <c r="Q15" i="2"/>
  <c r="W14" i="2"/>
  <c r="W16" i="2" s="1"/>
  <c r="T14" i="2"/>
  <c r="S14" i="2"/>
  <c r="R14" i="2"/>
  <c r="Q14" i="2"/>
  <c r="Q16" i="2" s="1"/>
  <c r="R16" i="2" l="1"/>
  <c r="S21" i="2"/>
  <c r="S28" i="2" s="1"/>
  <c r="T26" i="2"/>
  <c r="V20" i="2"/>
  <c r="S16" i="2"/>
  <c r="T21" i="2"/>
  <c r="Q26" i="2"/>
  <c r="W26" i="2"/>
  <c r="U28" i="2"/>
  <c r="T16" i="2"/>
  <c r="Q21" i="2"/>
  <c r="Q28" i="2" s="1"/>
  <c r="W21" i="2"/>
  <c r="W28" i="2" s="1"/>
  <c r="R26" i="2"/>
  <c r="R28" i="2" s="1"/>
  <c r="V25" i="2"/>
  <c r="V15" i="2"/>
  <c r="V19" i="2"/>
  <c r="V14" i="2"/>
  <c r="V16" i="2" s="1"/>
  <c r="V24" i="2"/>
  <c r="T28" i="2" l="1"/>
  <c r="V26" i="2"/>
  <c r="V28" i="2" s="1"/>
  <c r="V21" i="2"/>
</calcChain>
</file>

<file path=xl/sharedStrings.xml><?xml version="1.0" encoding="utf-8"?>
<sst xmlns="http://schemas.openxmlformats.org/spreadsheetml/2006/main" count="51" uniqueCount="50">
  <si>
    <t>№4 форма</t>
  </si>
  <si>
    <t>Бекітемін</t>
  </si>
  <si>
    <t>ОЖ жөніндегі проректор</t>
  </si>
  <si>
    <t>"___" ________________20__ж.</t>
  </si>
  <si>
    <t xml:space="preserve"> М Ә Л І М Е Т</t>
  </si>
  <si>
    <t>№</t>
  </si>
  <si>
    <t>Студент, магистрант, докторант саны</t>
  </si>
  <si>
    <t>топ саны</t>
  </si>
  <si>
    <t xml:space="preserve">Курстық (1-жұмыс, 2-жоба)  </t>
  </si>
  <si>
    <t>Барлығы</t>
  </si>
  <si>
    <t>Сын-пікір</t>
  </si>
  <si>
    <t>академиялық сағаттарда</t>
  </si>
  <si>
    <t>кредиттерде</t>
  </si>
  <si>
    <t>_______________</t>
  </si>
  <si>
    <t>АМЖБ инспекторы</t>
  </si>
  <si>
    <t>"__"____________20__ж.</t>
  </si>
  <si>
    <t xml:space="preserve"> ЖӘҢГІР ХАН АТЫНДАҒЫ БАТЫС ҚАЗАҚСТАН АГРАРЛЫҚ-ТЕХНИКАЛЫҚ УНИВЕРСИТЕТІ</t>
  </si>
  <si>
    <t>Келісілді</t>
  </si>
  <si>
    <t xml:space="preserve">Пән атауы   </t>
  </si>
  <si>
    <t>Кредит саны</t>
  </si>
  <si>
    <t>Топ</t>
  </si>
  <si>
    <t>жарты топ саны</t>
  </si>
  <si>
    <t>1-дәріспен, 2-дәріссіз</t>
  </si>
  <si>
    <t>Бөлім (1-күндізгі)</t>
  </si>
  <si>
    <t>Емтихан: 0-устно,1-тест; диф.сынақ -2, сынақ-3, реферат-4, эссе-5</t>
  </si>
  <si>
    <t>Бакалавриат-0/ Магистратура-1/ Докторантура-2</t>
  </si>
  <si>
    <t>Сараман (1-оқу, 2-педагог., 3-кәсіби)</t>
  </si>
  <si>
    <t>Қорытынды атт.(1-бар, 3-жоқ), сын-пікір-2</t>
  </si>
  <si>
    <t>Дипл.жұмыс(жоба)-4, МҒЗЖ (МЭЗЖ)-1, ДҒЗЖ - 2, сырттай кеңесші(внеш.конс.)-3</t>
  </si>
  <si>
    <t>сағатпен төлеу</t>
  </si>
  <si>
    <t>Педагогикалық тәжірибе*</t>
  </si>
  <si>
    <t>Аттестаттау комиссиясының сағаты</t>
  </si>
  <si>
    <t>Докторанттың сырттай кеңесшісі (внеш.консультант)</t>
  </si>
  <si>
    <t>бейіндік пәндер бойынша проблемалық дәріс (сағатпен төлеу)</t>
  </si>
  <si>
    <t>Жоғары мектеп жетекшісі</t>
  </si>
  <si>
    <t>Институт директоры</t>
  </si>
  <si>
    <t>бакалавриат</t>
  </si>
  <si>
    <t>магистратура</t>
  </si>
  <si>
    <t>докторантура</t>
  </si>
  <si>
    <t xml:space="preserve"> бакалавриат б-ша қорытынды</t>
  </si>
  <si>
    <t xml:space="preserve">  магистратура б-ша қорытынды</t>
  </si>
  <si>
    <t xml:space="preserve">  докторантура б-ша қорытынды</t>
  </si>
  <si>
    <t xml:space="preserve"> Жоғары мектеп б-ша қорытынды</t>
  </si>
  <si>
    <t>Оқытушының аты-жөні, тегі</t>
  </si>
  <si>
    <t xml:space="preserve">20____ - 20____ оқу жылының __ семестріне арналған "________________________________________"  жоғары мектеп бойынша оқу жүктемесінің орындалғаны туралы </t>
  </si>
  <si>
    <t>__________</t>
  </si>
  <si>
    <t>Акад. мәселелер жөніндегі басқарма</t>
  </si>
  <si>
    <t xml:space="preserve">басшысы __________ </t>
  </si>
  <si>
    <r>
      <rPr>
        <b/>
        <sz val="5"/>
        <rFont val="Arial"/>
        <family val="2"/>
        <charset val="204"/>
      </rPr>
      <t xml:space="preserve">СМЖ.08.ПК.05                                                                                   УНИВЕРСИТЕТТЕ         ОҚУ        ПРОЦЕСІН            ҰЙЫМДАСТЫРУ                                                                                                                   Өзгерістер: 08                                                                                                                                  20-21 беттен    </t>
    </r>
    <r>
      <rPr>
        <sz val="10"/>
        <rFont val="Times New Roman"/>
        <family val="1"/>
        <charset val="204"/>
      </rPr>
      <t xml:space="preserve">         </t>
    </r>
  </si>
  <si>
    <t>11-қосымша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</si>
</sst>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5"/>
      <name val="Arial"/>
      <family val="2"/>
      <charset val="204"/>
    </font>
    <font>
      <sz val="8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2" fillId="3" borderId="0" applyNumberFormat="0" applyBorder="0" applyAlignment="0" applyProtection="0"/>
    <xf numFmtId="0" fontId="1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10">
    <xf numFmtId="0" fontId="0" fillId="0" borderId="0" xfId="0"/>
    <xf numFmtId="0" fontId="4" fillId="0" borderId="0" xfId="1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0" fillId="0" borderId="0" xfId="0" applyAlignment="1"/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10" xfId="0" applyFont="1" applyFill="1" applyBorder="1" applyAlignment="1">
      <alignment vertical="center" wrapText="1"/>
    </xf>
    <xf numFmtId="0" fontId="14" fillId="0" borderId="10" xfId="5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14" fillId="0" borderId="11" xfId="5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2" fontId="5" fillId="0" borderId="29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2" fontId="13" fillId="0" borderId="3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/>
    </xf>
    <xf numFmtId="2" fontId="5" fillId="0" borderId="19" xfId="0" applyNumberFormat="1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2" fontId="9" fillId="0" borderId="16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12" fillId="0" borderId="3" xfId="6" applyFont="1" applyFill="1" applyBorder="1" applyAlignment="1">
      <alignment horizontal="center" vertical="center" textRotation="90" wrapText="1"/>
    </xf>
    <xf numFmtId="0" fontId="12" fillId="0" borderId="10" xfId="6" applyFont="1" applyFill="1" applyBorder="1" applyAlignment="1">
      <alignment horizontal="center" vertical="center" textRotation="90" wrapText="1"/>
    </xf>
    <xf numFmtId="0" fontId="12" fillId="0" borderId="15" xfId="6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textRotation="90" wrapText="1"/>
    </xf>
    <xf numFmtId="0" fontId="7" fillId="0" borderId="9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</cellXfs>
  <cellStyles count="7">
    <cellStyle name="Нейтральный" xfId="6" builtinId="28"/>
    <cellStyle name="Нейтральный 2" xfId="2"/>
    <cellStyle name="Обычный" xfId="0" builtinId="0"/>
    <cellStyle name="Обычный 2" xfId="3"/>
    <cellStyle name="Обычный 3" xfId="1"/>
    <cellStyle name="Плохой" xfId="5" builtinId="27"/>
    <cellStyle name="Плохо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workbookViewId="0">
      <selection activeCell="AB12" sqref="AB12"/>
    </sheetView>
  </sheetViews>
  <sheetFormatPr defaultRowHeight="15" x14ac:dyDescent="0.25"/>
  <cols>
    <col min="1" max="1" width="3.28515625" style="10" customWidth="1"/>
    <col min="2" max="2" width="21.28515625" style="10" customWidth="1"/>
    <col min="3" max="3" width="31.28515625" style="10" customWidth="1"/>
    <col min="4" max="4" width="4.140625" style="5" customWidth="1"/>
    <col min="5" max="5" width="13.85546875" style="5" customWidth="1"/>
    <col min="6" max="6" width="4.42578125" style="6" customWidth="1"/>
    <col min="7" max="7" width="3.42578125" style="6" customWidth="1"/>
    <col min="8" max="9" width="4.28515625" style="6" customWidth="1"/>
    <col min="10" max="10" width="3.5703125" style="6" customWidth="1"/>
    <col min="11" max="11" width="3.140625" style="6" customWidth="1"/>
    <col min="12" max="12" width="6.7109375" style="6" customWidth="1"/>
    <col min="13" max="13" width="4.85546875" style="6" customWidth="1"/>
    <col min="14" max="14" width="4.28515625" style="6" customWidth="1"/>
    <col min="15" max="15" width="4.140625" style="6" customWidth="1"/>
    <col min="16" max="16" width="6.7109375" style="6" customWidth="1"/>
    <col min="17" max="17" width="6.5703125" style="6" customWidth="1"/>
    <col min="18" max="18" width="6.28515625" style="6" customWidth="1"/>
    <col min="19" max="20" width="8.140625" style="6" customWidth="1"/>
    <col min="21" max="21" width="6.7109375" style="6" customWidth="1"/>
    <col min="22" max="22" width="7.5703125" style="6" customWidth="1"/>
    <col min="23" max="23" width="11.28515625" style="42" customWidth="1"/>
    <col min="24" max="24" width="3.7109375" style="5" customWidth="1"/>
    <col min="25" max="16384" width="9.140625" style="5"/>
  </cols>
  <sheetData>
    <row r="1" spans="1:25" x14ac:dyDescent="0.25">
      <c r="C1" s="11"/>
      <c r="D1" s="11"/>
      <c r="E1" s="11" t="s">
        <v>16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8" t="s">
        <v>49</v>
      </c>
    </row>
    <row r="2" spans="1:25" x14ac:dyDescent="0.25">
      <c r="A2" s="12"/>
      <c r="B2" s="12"/>
      <c r="C2" s="12"/>
      <c r="D2" s="13"/>
      <c r="E2" s="13"/>
      <c r="F2" s="14"/>
      <c r="G2" s="14"/>
      <c r="H2" s="14"/>
      <c r="I2" s="14"/>
      <c r="J2" s="15"/>
      <c r="K2" s="15"/>
      <c r="L2" s="15"/>
      <c r="M2" s="15"/>
      <c r="N2" s="15"/>
      <c r="O2" s="15"/>
      <c r="P2" s="15"/>
      <c r="Q2" s="14"/>
      <c r="R2" s="14"/>
      <c r="S2" s="14"/>
      <c r="T2" s="14"/>
      <c r="U2" s="14"/>
      <c r="V2" s="14"/>
      <c r="W2" s="1" t="s">
        <v>0</v>
      </c>
      <c r="X2" s="14"/>
    </row>
    <row r="3" spans="1:25" x14ac:dyDescent="0.25">
      <c r="A3" s="83" t="s">
        <v>1</v>
      </c>
      <c r="B3" s="83"/>
      <c r="C3" s="12"/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3" t="s">
        <v>17</v>
      </c>
      <c r="V3" s="14"/>
      <c r="W3" s="16"/>
      <c r="X3" s="14"/>
    </row>
    <row r="4" spans="1:25" x14ac:dyDescent="0.25">
      <c r="A4" s="83" t="s">
        <v>2</v>
      </c>
      <c r="B4" s="83"/>
      <c r="C4" s="12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T4" s="84" t="s">
        <v>46</v>
      </c>
      <c r="U4" s="84"/>
      <c r="V4" s="84"/>
      <c r="W4" s="84"/>
    </row>
    <row r="5" spans="1:25" x14ac:dyDescent="0.25">
      <c r="A5" s="83" t="s">
        <v>45</v>
      </c>
      <c r="B5" s="83"/>
      <c r="C5" s="12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T5" s="84" t="s">
        <v>47</v>
      </c>
      <c r="U5" s="84"/>
      <c r="V5" s="84"/>
      <c r="W5" s="84"/>
    </row>
    <row r="6" spans="1:25" x14ac:dyDescent="0.25">
      <c r="A6" s="2" t="s">
        <v>3</v>
      </c>
      <c r="B6" s="2"/>
      <c r="C6" s="12"/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T6" s="3" t="s">
        <v>3</v>
      </c>
      <c r="U6" s="16"/>
      <c r="V6" s="14"/>
      <c r="W6" s="5"/>
    </row>
    <row r="7" spans="1:25" x14ac:dyDescent="0.25">
      <c r="A7" s="2"/>
      <c r="B7" s="2"/>
      <c r="C7" s="12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T7" s="3"/>
      <c r="U7" s="16"/>
      <c r="V7" s="14"/>
      <c r="W7" s="5"/>
    </row>
    <row r="8" spans="1:25" ht="15.75" x14ac:dyDescent="0.25">
      <c r="A8" s="82" t="s">
        <v>44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14"/>
    </row>
    <row r="9" spans="1:25" ht="16.5" thickBot="1" x14ac:dyDescent="0.3">
      <c r="A9" s="12"/>
      <c r="B9" s="12"/>
      <c r="C9" s="17"/>
      <c r="D9" s="4"/>
      <c r="E9" s="4"/>
      <c r="F9" s="17"/>
      <c r="H9" s="44" t="s">
        <v>4</v>
      </c>
      <c r="J9" s="17"/>
      <c r="K9" s="17"/>
      <c r="L9" s="17"/>
      <c r="M9" s="18"/>
      <c r="N9" s="17"/>
      <c r="O9" s="17"/>
      <c r="P9" s="17"/>
      <c r="Q9" s="17"/>
      <c r="R9" s="17"/>
      <c r="S9" s="17"/>
      <c r="T9" s="17"/>
      <c r="U9" s="17"/>
      <c r="V9" s="17"/>
      <c r="W9" s="19"/>
      <c r="X9" s="14"/>
    </row>
    <row r="10" spans="1:25" ht="38.25" customHeight="1" x14ac:dyDescent="0.25">
      <c r="A10" s="99" t="s">
        <v>5</v>
      </c>
      <c r="B10" s="89" t="s">
        <v>43</v>
      </c>
      <c r="C10" s="102" t="s">
        <v>18</v>
      </c>
      <c r="D10" s="85" t="s">
        <v>19</v>
      </c>
      <c r="E10" s="102" t="s">
        <v>20</v>
      </c>
      <c r="F10" s="85" t="s">
        <v>6</v>
      </c>
      <c r="G10" s="85" t="s">
        <v>7</v>
      </c>
      <c r="H10" s="85" t="s">
        <v>21</v>
      </c>
      <c r="I10" s="85" t="s">
        <v>22</v>
      </c>
      <c r="J10" s="105" t="s">
        <v>23</v>
      </c>
      <c r="K10" s="85" t="s">
        <v>8</v>
      </c>
      <c r="L10" s="85" t="s">
        <v>24</v>
      </c>
      <c r="M10" s="86" t="s">
        <v>25</v>
      </c>
      <c r="N10" s="85" t="s">
        <v>26</v>
      </c>
      <c r="O10" s="85" t="s">
        <v>27</v>
      </c>
      <c r="P10" s="85" t="s">
        <v>28</v>
      </c>
      <c r="Q10" s="96" t="s">
        <v>29</v>
      </c>
      <c r="R10" s="97"/>
      <c r="S10" s="97"/>
      <c r="T10" s="97"/>
      <c r="U10" s="98"/>
      <c r="V10" s="92" t="s">
        <v>9</v>
      </c>
      <c r="W10" s="93"/>
    </row>
    <row r="11" spans="1:25" ht="14.25" customHeight="1" x14ac:dyDescent="0.25">
      <c r="A11" s="100"/>
      <c r="B11" s="90"/>
      <c r="C11" s="103"/>
      <c r="D11" s="76"/>
      <c r="E11" s="103"/>
      <c r="F11" s="76"/>
      <c r="G11" s="76"/>
      <c r="H11" s="76"/>
      <c r="I11" s="76"/>
      <c r="J11" s="106"/>
      <c r="K11" s="76"/>
      <c r="L11" s="76"/>
      <c r="M11" s="87"/>
      <c r="N11" s="76"/>
      <c r="O11" s="76"/>
      <c r="P11" s="76"/>
      <c r="Q11" s="76" t="s">
        <v>30</v>
      </c>
      <c r="R11" s="76" t="s">
        <v>10</v>
      </c>
      <c r="S11" s="76" t="s">
        <v>31</v>
      </c>
      <c r="T11" s="76" t="s">
        <v>32</v>
      </c>
      <c r="U11" s="108" t="s">
        <v>33</v>
      </c>
      <c r="V11" s="94"/>
      <c r="W11" s="95"/>
    </row>
    <row r="12" spans="1:25" ht="87.75" customHeight="1" thickBot="1" x14ac:dyDescent="0.3">
      <c r="A12" s="101"/>
      <c r="B12" s="91"/>
      <c r="C12" s="104"/>
      <c r="D12" s="77"/>
      <c r="E12" s="104"/>
      <c r="F12" s="77"/>
      <c r="G12" s="77"/>
      <c r="H12" s="77"/>
      <c r="I12" s="77"/>
      <c r="J12" s="107"/>
      <c r="K12" s="77"/>
      <c r="L12" s="77"/>
      <c r="M12" s="88"/>
      <c r="N12" s="77"/>
      <c r="O12" s="77"/>
      <c r="P12" s="77"/>
      <c r="Q12" s="77"/>
      <c r="R12" s="77"/>
      <c r="S12" s="77"/>
      <c r="T12" s="77"/>
      <c r="U12" s="109"/>
      <c r="V12" s="74" t="s">
        <v>11</v>
      </c>
      <c r="W12" s="75" t="s">
        <v>12</v>
      </c>
    </row>
    <row r="13" spans="1:25" ht="15.75" customHeight="1" x14ac:dyDescent="0.25">
      <c r="A13" s="67"/>
      <c r="B13" s="68" t="s">
        <v>36</v>
      </c>
      <c r="C13" s="69"/>
      <c r="D13" s="70"/>
      <c r="E13" s="70"/>
      <c r="F13" s="71"/>
      <c r="G13" s="71"/>
      <c r="H13" s="71"/>
      <c r="I13" s="71"/>
      <c r="J13" s="71"/>
      <c r="K13" s="71"/>
      <c r="L13" s="40"/>
      <c r="M13" s="71"/>
      <c r="N13" s="71"/>
      <c r="O13" s="71"/>
      <c r="P13" s="25"/>
      <c r="Q13" s="72"/>
      <c r="R13" s="72"/>
      <c r="S13" s="71"/>
      <c r="T13" s="71"/>
      <c r="U13" s="71"/>
      <c r="V13" s="71"/>
      <c r="W13" s="73"/>
      <c r="Y13" s="21"/>
    </row>
    <row r="14" spans="1:25" ht="15.75" customHeight="1" x14ac:dyDescent="0.25">
      <c r="A14" s="53"/>
      <c r="B14" s="20"/>
      <c r="C14" s="22"/>
      <c r="D14" s="20"/>
      <c r="E14" s="22"/>
      <c r="F14" s="20"/>
      <c r="G14" s="20"/>
      <c r="H14" s="20"/>
      <c r="I14" s="20"/>
      <c r="J14" s="23"/>
      <c r="K14" s="20"/>
      <c r="L14" s="20"/>
      <c r="M14" s="20">
        <v>0</v>
      </c>
      <c r="N14" s="20"/>
      <c r="O14" s="20"/>
      <c r="P14" s="20"/>
      <c r="Q14" s="20">
        <f>IF(AND(M14=0,N14=2),F14*6,0)</f>
        <v>0</v>
      </c>
      <c r="R14" s="20">
        <f>IF(AND(M14=1,O14=2),F14*3,0)</f>
        <v>0</v>
      </c>
      <c r="S14" s="20">
        <f>IF(O14=1,F14*0.5*5,0)</f>
        <v>0</v>
      </c>
      <c r="T14" s="20">
        <f>IF(AND(M14=2,P14=3),F14*20,0)</f>
        <v>0</v>
      </c>
      <c r="U14" s="20"/>
      <c r="V14" s="20">
        <f>Q14+R14+S14+T14+U14</f>
        <v>0</v>
      </c>
      <c r="W14" s="54">
        <f>IF(OR(N14=1,N14=2,N14=3,O14=1,O14=2,P14=1,P14=2,P14=3,P14=4,),
IF(AND(M14=0,N14=1),G14,0)+
     IF(AND(M14=0,N14=2),G14*2,IF(AND(N14=2,OR(M14=1,M14=2)),F14,0))+
        IF(AND(M14=0,N14=3),G14,0)+
             IF(AND(M14=0,P14=4),F14,0)+
                  IF(AND(M14=1,P14=1),F14,0)+
                     IF(AND(M14=2,P14=2),F14,0),
IF(J14=1,
               IF(F14&gt;5,
                  IF(D14=1,IF(I14=1,0.5*G14+0.5,IF(I14=2,G14,0)),IF(I14=1,(D14-1)*G14+1,IF(I14=2,D14*G14,0))),
                          IF(D14=1,    0.3,
                          IF(D14=2,  0.5,
                          IF(D14=3,      1,
                          IF(D14=4,    1.5,
                          IF(D14=5,      2,
                          IF(D14=6,   2.5,
                          IF(D14=7,      3,
                          IF(D14=8,  3.3,
                          IF(D14=9,    3.5,
                          IF(D14=10,    4,
                             0))))))))))),
IF(J14=2,
       IF(F14&gt;5,
           IF(D14=1,  0.3*G14,
           IF(D14=2,  0.5*G14,
           IF(D14=3,  1*G14,
           IF(D14=4,  1.5*G14,
           IF(D14=5,  2*G14,
           IF(D14=6,  2.5*G14,
           IF(D14=7,  3*G14,
           IF(D14=8,  3.3*G14,
           IF(D14=9,  3.5*G14,
           IF(D14=10,  4*G14,
           0)))))))))),
             IF(D14=1,  0.1,
             IF(D14=2,  0.2,
             IF(D14=3,  0.5,
             IF(D14=4,  0.7,
             IF(D14=5,  1,
             IF(D14=6,  1.2,
             IF(D14=7,  1.5,
             IF(D14=8,  1.7,
             IF(D14=9,  1.9,
             IF(D14=10,  2,
          0)))))))))) ),
IF(J14=0,
     IF(F14&gt;5,
             IF(D14=1,  0.1*G14,
             IF(D14=2,  0.2*G14,
             IF(D14=3,  0.5*G14,
             IF(D14=4,  0.7*G14,
             IF(D14=5,  1*G14,
             IF(D14=6,  1.2*G14,
             IF(D14=7,  1.5*G14,
             IF(D14=8,  1.7*G14,
             IF(D14=9,  1.9*G14,
             IF(D14=10,  2*G14,
          0)))))))))),
             D14*0.1),
0))))</f>
        <v>0</v>
      </c>
      <c r="Y14" s="24"/>
    </row>
    <row r="15" spans="1:25" ht="15.75" customHeight="1" thickBot="1" x14ac:dyDescent="0.3">
      <c r="A15" s="55"/>
      <c r="B15" s="34"/>
      <c r="C15" s="45"/>
      <c r="D15" s="46"/>
      <c r="E15" s="45"/>
      <c r="F15" s="46"/>
      <c r="G15" s="46"/>
      <c r="H15" s="46"/>
      <c r="I15" s="46"/>
      <c r="J15" s="47"/>
      <c r="K15" s="46"/>
      <c r="L15" s="46"/>
      <c r="M15" s="46">
        <v>0</v>
      </c>
      <c r="N15" s="46"/>
      <c r="O15" s="46"/>
      <c r="P15" s="46"/>
      <c r="Q15" s="46">
        <f t="shared" ref="Q15" si="0">IF(AND(M15=0,N15=2),F15*6,0)</f>
        <v>0</v>
      </c>
      <c r="R15" s="46">
        <f t="shared" ref="R15" si="1">IF(AND(M15=1,O15=2),F15*3,0)</f>
        <v>0</v>
      </c>
      <c r="S15" s="46">
        <f t="shared" ref="S15" si="2">IF(O15=1,F15*0.5*5,0)</f>
        <v>0</v>
      </c>
      <c r="T15" s="46">
        <f t="shared" ref="T15" si="3">IF(AND(M15=2,P15=3),F15*20,0)</f>
        <v>0</v>
      </c>
      <c r="U15" s="46"/>
      <c r="V15" s="46">
        <f t="shared" ref="V15" si="4">Q15+R15+S15+T15+U15</f>
        <v>0</v>
      </c>
      <c r="W15" s="56">
        <f t="shared" ref="W15" si="5">IF(OR(N15=1,N15=2,N15=3,O15=1,O15=2,P15=1,P15=2,P15=3,P15=4,),
IF(AND(M15=0,N15=1),G15,0)+
     IF(AND(M15=0,N15=2),G15*2,IF(AND(N15=2,OR(M15=1,M15=2)),F15,0))+
        IF(AND(M15=0,N15=3),G15,0)+
             IF(AND(M15=0,P15=4),F15,0)+
                  IF(AND(M15=1,P15=1),F15,0)+
                     IF(AND(M15=2,P15=2),F15,0),
IF(J15=1,
               IF(F15&gt;5,
                  IF(D15=1,IF(I15=1,0.5*G15+0.5,IF(I15=2,G15,0)),IF(I15=1,(D15-1)*G15+1,IF(I15=2,D15*G15,0))),
                          IF(D15=1,    0.3,
                          IF(D15=2,  0.5,
                          IF(D15=3,      1,
                          IF(D15=4,    1.5,
                          IF(D15=5,      2,
                          IF(D15=6,   2.5,
                          IF(D15=7,      3,
                          IF(D15=8,  3.3,
                          IF(D15=9,    3.5,
                          IF(D15=10,    4,
                             0))))))))))),
IF(J15=2,
       IF(F15&gt;5,
           IF(D15=1,  0.3*G15,
           IF(D15=2,  0.5*G15,
           IF(D15=3,  1*G15,
           IF(D15=4,  1.5*G15,
           IF(D15=5,  2*G15,
           IF(D15=6,  2.5*G15,
           IF(D15=7,  3*G15,
           IF(D15=8,  3.3*G15,
           IF(D15=9,  3.5*G15,
           IF(D15=10,  4*G15,
           0)))))))))),
             IF(D15=1,  0.1,
             IF(D15=2,  0.2,
             IF(D15=3,  0.5,
             IF(D15=4,  0.7,
             IF(D15=5,  1,
             IF(D15=6,  1.2,
             IF(D15=7,  1.5,
             IF(D15=8,  1.7,
             IF(D15=9,  1.9,
             IF(D15=10,  2,
          0)))))))))) ),
IF(J15=0,
     IF(F15&gt;5,
             IF(D15=1,  0.1*G15,
             IF(D15=2,  0.2*G15,
             IF(D15=3,  0.5*G15,
             IF(D15=4,  0.7*G15,
             IF(D15=5,  1*G15,
             IF(D15=6,  1.2*G15,
             IF(D15=7,  1.5*G15,
             IF(D15=8,  1.7*G15,
             IF(D15=9,  1.9*G15,
             IF(D15=10,  2*G15,
          0)))))))))),
             D15*0.1),
0))))</f>
        <v>0</v>
      </c>
      <c r="Y15" s="21"/>
    </row>
    <row r="16" spans="1:25" ht="15.75" customHeight="1" thickBot="1" x14ac:dyDescent="0.3">
      <c r="A16" s="78" t="s">
        <v>39</v>
      </c>
      <c r="B16" s="79"/>
      <c r="C16" s="79"/>
      <c r="D16" s="80"/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>
        <f t="shared" ref="Q16:W16" si="6">SUM(Q14:Q15)</f>
        <v>0</v>
      </c>
      <c r="R16" s="50">
        <f t="shared" si="6"/>
        <v>0</v>
      </c>
      <c r="S16" s="50">
        <f t="shared" si="6"/>
        <v>0</v>
      </c>
      <c r="T16" s="50">
        <f t="shared" si="6"/>
        <v>0</v>
      </c>
      <c r="U16" s="50">
        <f t="shared" si="6"/>
        <v>0</v>
      </c>
      <c r="V16" s="50">
        <f t="shared" si="6"/>
        <v>0</v>
      </c>
      <c r="W16" s="51">
        <f t="shared" si="6"/>
        <v>0</v>
      </c>
    </row>
    <row r="17" spans="1:23" ht="15.75" customHeight="1" x14ac:dyDescent="0.25">
      <c r="A17" s="57"/>
      <c r="B17" s="25"/>
      <c r="C17" s="26"/>
      <c r="D17" s="26"/>
      <c r="E17" s="27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8"/>
      <c r="R17" s="28"/>
      <c r="S17" s="25"/>
      <c r="T17" s="25"/>
      <c r="U17" s="25"/>
      <c r="V17" s="25"/>
      <c r="W17" s="58"/>
    </row>
    <row r="18" spans="1:23" ht="15.75" customHeight="1" x14ac:dyDescent="0.25">
      <c r="A18" s="53"/>
      <c r="B18" s="31" t="s">
        <v>37</v>
      </c>
      <c r="C18" s="29"/>
      <c r="D18" s="29"/>
      <c r="E18" s="30"/>
      <c r="F18" s="20"/>
      <c r="G18" s="20"/>
      <c r="H18" s="20"/>
      <c r="I18" s="20"/>
      <c r="J18" s="20"/>
      <c r="K18" s="20"/>
      <c r="L18" s="40"/>
      <c r="M18" s="20"/>
      <c r="N18" s="20"/>
      <c r="O18" s="20"/>
      <c r="P18" s="20"/>
      <c r="Q18" s="32"/>
      <c r="R18" s="32"/>
      <c r="S18" s="20"/>
      <c r="T18" s="20"/>
      <c r="U18" s="20"/>
      <c r="V18" s="20"/>
      <c r="W18" s="54"/>
    </row>
    <row r="19" spans="1:23" ht="15.75" customHeight="1" x14ac:dyDescent="0.25">
      <c r="A19" s="59"/>
      <c r="B19" s="30"/>
      <c r="C19" s="22"/>
      <c r="D19" s="20"/>
      <c r="E19" s="22"/>
      <c r="F19" s="20"/>
      <c r="G19" s="20"/>
      <c r="H19" s="20"/>
      <c r="I19" s="20"/>
      <c r="J19" s="20"/>
      <c r="K19" s="20"/>
      <c r="L19" s="20"/>
      <c r="M19" s="20">
        <v>1</v>
      </c>
      <c r="N19" s="20"/>
      <c r="O19" s="20"/>
      <c r="P19" s="20"/>
      <c r="Q19" s="20">
        <f t="shared" ref="Q19:Q20" si="7">IF(AND(M19=0,N19=2),F19*6,0)</f>
        <v>0</v>
      </c>
      <c r="R19" s="20">
        <f t="shared" ref="R19:R20" si="8">IF(AND(M19=1,O19=2),F19*3,0)</f>
        <v>0</v>
      </c>
      <c r="S19" s="20">
        <f t="shared" ref="S19:S20" si="9">IF(O19=1,F19*0.5*5,0)</f>
        <v>0</v>
      </c>
      <c r="T19" s="20">
        <f t="shared" ref="T19:T20" si="10">IF(AND(M19=2,P19=3),F19*20,0)</f>
        <v>0</v>
      </c>
      <c r="U19" s="20"/>
      <c r="V19" s="20">
        <f t="shared" ref="V19:V20" si="11">Q19+R19+S19+T19+U19</f>
        <v>0</v>
      </c>
      <c r="W19" s="54">
        <f t="shared" ref="W19:W20" si="12">IF(OR(N19=1,N19=2,N19=3,O19=1,O19=2,P19=1,P19=2,P19=3,P19=4,),
IF(AND(M19=0,N19=1),G19,0)+
     IF(AND(M19=0,N19=2),G19*2,IF(AND(N19=2,OR(M19=1,M19=2)),F19,0))+
        IF(AND(M19=0,N19=3),G19,0)+
             IF(AND(M19=0,P19=4),F19,0)+
                  IF(AND(M19=1,P19=1),F19,0)+
                     IF(AND(M19=2,P19=2),F19,0),
IF(J19=1,
               IF(F19&gt;5,
                  IF(D19=1,IF(I19=1,0.5*G19+0.5,IF(I19=2,G19,0)),IF(I19=1,(D19-1)*G19+1,IF(I19=2,D19*G19,0))),
                          IF(D19=1,    0.3,
                          IF(D19=2,  0.5,
                          IF(D19=3,      1,
                          IF(D19=4,    1.5,
                          IF(D19=5,      2,
                          IF(D19=6,   2.5,
                          IF(D19=7,      3,
                          IF(D19=8,  3.3,
                          IF(D19=9,    3.5,
                          IF(D19=10,    4,
                             0))))))))))),
IF(J19=2,
       IF(F19&gt;5,
           IF(D19=1,  0.3*G19,
           IF(D19=2,  0.5*G19,
           IF(D19=3,  1*G19,
           IF(D19=4,  1.5*G19,
           IF(D19=5,  2*G19,
           IF(D19=6,  2.5*G19,
           IF(D19=7,  3*G19,
           IF(D19=8,  3.3*G19,
           IF(D19=9,  3.5*G19,
           IF(D19=10,  4*G19,
           0)))))))))),
             IF(D19=1,  0.1,
             IF(D19=2,  0.2,
             IF(D19=3,  0.5,
             IF(D19=4,  0.7,
             IF(D19=5,  1,
             IF(D19=6,  1.2,
             IF(D19=7,  1.5,
             IF(D19=8,  1.7,
             IF(D19=9,  1.9,
             IF(D19=10,  2,
          0)))))))))) ),
IF(J19=0,
     IF(F19&gt;5,
             IF(D19=1,  0.1*G19,
             IF(D19=2,  0.2*G19,
             IF(D19=3,  0.5*G19,
             IF(D19=4,  0.7*G19,
             IF(D19=5,  1*G19,
             IF(D19=6,  1.2*G19,
             IF(D19=7,  1.5*G19,
             IF(D19=8,  1.7*G19,
             IF(D19=9,  1.9*G19,
             IF(D19=10,  2*G19,
          0)))))))))),
             D19*0.1),
0))))</f>
        <v>0</v>
      </c>
    </row>
    <row r="20" spans="1:23" ht="15.75" customHeight="1" thickBot="1" x14ac:dyDescent="0.3">
      <c r="A20" s="59"/>
      <c r="B20" s="30"/>
      <c r="C20" s="22"/>
      <c r="D20" s="20"/>
      <c r="E20" s="22"/>
      <c r="F20" s="20"/>
      <c r="G20" s="20"/>
      <c r="H20" s="20"/>
      <c r="I20" s="20"/>
      <c r="J20" s="20"/>
      <c r="K20" s="20"/>
      <c r="L20" s="20"/>
      <c r="M20" s="20">
        <v>1</v>
      </c>
      <c r="N20" s="20"/>
      <c r="O20" s="20"/>
      <c r="P20" s="20"/>
      <c r="Q20" s="20">
        <f t="shared" si="7"/>
        <v>0</v>
      </c>
      <c r="R20" s="20">
        <f t="shared" si="8"/>
        <v>0</v>
      </c>
      <c r="S20" s="20">
        <f t="shared" si="9"/>
        <v>0</v>
      </c>
      <c r="T20" s="20">
        <f t="shared" si="10"/>
        <v>0</v>
      </c>
      <c r="U20" s="20"/>
      <c r="V20" s="20">
        <f t="shared" si="11"/>
        <v>0</v>
      </c>
      <c r="W20" s="54">
        <f t="shared" si="12"/>
        <v>0</v>
      </c>
    </row>
    <row r="21" spans="1:23" ht="15.75" customHeight="1" thickBot="1" x14ac:dyDescent="0.3">
      <c r="A21" s="78" t="s">
        <v>40</v>
      </c>
      <c r="B21" s="79"/>
      <c r="C21" s="79"/>
      <c r="D21" s="80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0">
        <f t="shared" ref="Q21:W21" si="13">SUM(Q19:Q20)</f>
        <v>0</v>
      </c>
      <c r="R21" s="50">
        <f t="shared" si="13"/>
        <v>0</v>
      </c>
      <c r="S21" s="50">
        <f t="shared" si="13"/>
        <v>0</v>
      </c>
      <c r="T21" s="50">
        <f t="shared" si="13"/>
        <v>0</v>
      </c>
      <c r="U21" s="50">
        <f t="shared" si="13"/>
        <v>0</v>
      </c>
      <c r="V21" s="50">
        <f t="shared" si="13"/>
        <v>0</v>
      </c>
      <c r="W21" s="52">
        <f t="shared" si="13"/>
        <v>0</v>
      </c>
    </row>
    <row r="22" spans="1:23" ht="15.75" customHeight="1" x14ac:dyDescent="0.25">
      <c r="A22" s="57"/>
      <c r="B22" s="25"/>
      <c r="C22" s="26"/>
      <c r="D22" s="26"/>
      <c r="E22" s="27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8"/>
      <c r="R22" s="28"/>
      <c r="S22" s="25"/>
      <c r="T22" s="25"/>
      <c r="U22" s="25"/>
      <c r="V22" s="25"/>
      <c r="W22" s="58"/>
    </row>
    <row r="23" spans="1:23" ht="15.75" customHeight="1" x14ac:dyDescent="0.25">
      <c r="A23" s="53"/>
      <c r="B23" s="31" t="s">
        <v>38</v>
      </c>
      <c r="C23" s="29"/>
      <c r="D23" s="29"/>
      <c r="E23" s="30"/>
      <c r="F23" s="20"/>
      <c r="G23" s="20"/>
      <c r="H23" s="20"/>
      <c r="I23" s="20"/>
      <c r="J23" s="20"/>
      <c r="K23" s="20"/>
      <c r="L23" s="40"/>
      <c r="M23" s="20"/>
      <c r="N23" s="20"/>
      <c r="O23" s="20"/>
      <c r="P23" s="20"/>
      <c r="Q23" s="32"/>
      <c r="R23" s="32"/>
      <c r="S23" s="20"/>
      <c r="T23" s="20"/>
      <c r="U23" s="20"/>
      <c r="V23" s="20"/>
      <c r="W23" s="54"/>
    </row>
    <row r="24" spans="1:23" ht="15.75" customHeight="1" x14ac:dyDescent="0.25">
      <c r="A24" s="53"/>
      <c r="B24" s="20"/>
      <c r="C24" s="33"/>
      <c r="D24" s="33"/>
      <c r="E24" s="30"/>
      <c r="F24" s="20"/>
      <c r="G24" s="20"/>
      <c r="H24" s="20"/>
      <c r="I24" s="20"/>
      <c r="J24" s="20"/>
      <c r="K24" s="20"/>
      <c r="L24" s="20"/>
      <c r="M24" s="20">
        <v>2</v>
      </c>
      <c r="N24" s="20"/>
      <c r="O24" s="20"/>
      <c r="P24" s="20"/>
      <c r="Q24" s="20">
        <f>IF(AND(M24=0,N24=2),F24*6,0)</f>
        <v>0</v>
      </c>
      <c r="R24" s="20">
        <f>IF(AND(M24=1,O24=2),F24*3,0)</f>
        <v>0</v>
      </c>
      <c r="S24" s="20">
        <f>IF(O24=1,F24*0.5*5,0)</f>
        <v>0</v>
      </c>
      <c r="T24" s="20">
        <f>IF(AND(M24=2,P24=3),F24*20,0)</f>
        <v>0</v>
      </c>
      <c r="U24" s="20"/>
      <c r="V24" s="20">
        <f>Q24+R24+S24+T24+U24</f>
        <v>0</v>
      </c>
      <c r="W24" s="54">
        <f>IF(OR(N24=1,N24=2,N24=3,O24=1,O24=2,P24=1,P24=2,P24=3,P24=4,),
IF(AND(M24=0,N24=1),G24,0)+
     IF(AND(M24=0,N24=2),G24*2,IF(AND(N24=2,OR(M24=1,M24=2)),F24,0))+
        IF(AND(M24=0,N24=3),G24,0)+
             IF(AND(M24=0,P24=4),F24,0)+
                  IF(AND(M24=1,P24=1),F24,0)+
                     IF(AND(M24=2,P24=2),F24,0),
IF(J24=1,
               IF(F24&gt;5,
                  IF(D24=1,IF(I24=1,0.5*G24+0.5,IF(I24=2,G24,0)),IF(I24=1,(D24-1)*G24+1,IF(I24=2,D24*G24,0))),
                          IF(D24=1,    0.3,
                          IF(D24=2,  0.5,
                          IF(D24=3,      1,
                          IF(D24=4,    1.5,
                          IF(D24=5,      2,
                          IF(D24=6,   2.5,
                          IF(D24=7,      3,
                          IF(D24=8,  3.3,
                          IF(D24=9,    3.5,
                          IF(D24=10,    4,
                             0))))))))))),
IF(J24=2,
       IF(F24&gt;5,
           IF(D24=1,  0.3*G24,
           IF(D24=2,  0.5*G24,
           IF(D24=3,  1*G24,
           IF(D24=4,  1.5*G24,
           IF(D24=5,  2*G24,
           IF(D24=6,  2.5*G24,
           IF(D24=7,  3*G24,
           IF(D24=8,  3.3*G24,
           IF(D24=9,  3.5*G24,
           IF(D24=10,  4*G24,
           0)))))))))),
             IF(D24=1,  0.1,
             IF(D24=2,  0.2,
             IF(D24=3,  0.5,
             IF(D24=4,  0.7,
             IF(D24=5,  1,
             IF(D24=6,  1.2,
             IF(D24=7,  1.5,
             IF(D24=8,  1.7,
             IF(D24=9,  1.9,
             IF(D24=10,  2,
          0)))))))))) ),
IF(J24=0,
     IF(F24&gt;5,
             IF(D24=1,  0.1*G24,
             IF(D24=2,  0.2*G24,
             IF(D24=3,  0.5*G24,
             IF(D24=4,  0.7*G24,
             IF(D24=5,  1*G24,
             IF(D24=6,  1.2*G24,
             IF(D24=7,  1.5*G24,
             IF(D24=8,  1.7*G24,
             IF(D24=9,  1.9*G24,
             IF(D24=10,  2*G24,
          0)))))))))),
             D24*0.1),
0))))</f>
        <v>0</v>
      </c>
    </row>
    <row r="25" spans="1:23" ht="15.75" customHeight="1" thickBot="1" x14ac:dyDescent="0.3">
      <c r="A25" s="53"/>
      <c r="B25" s="20"/>
      <c r="C25" s="33"/>
      <c r="D25" s="33"/>
      <c r="E25" s="30"/>
      <c r="F25" s="20"/>
      <c r="G25" s="20"/>
      <c r="H25" s="20"/>
      <c r="I25" s="20"/>
      <c r="J25" s="20"/>
      <c r="K25" s="20"/>
      <c r="L25" s="20"/>
      <c r="M25" s="20">
        <v>2</v>
      </c>
      <c r="N25" s="20"/>
      <c r="O25" s="20"/>
      <c r="P25" s="20"/>
      <c r="Q25" s="20">
        <f t="shared" ref="Q25" si="14">IF(AND(M25=0,N25=2),F25*6,0)</f>
        <v>0</v>
      </c>
      <c r="R25" s="20">
        <f t="shared" ref="R25" si="15">IF(AND(M25=1,O25=2),F25*3,0)</f>
        <v>0</v>
      </c>
      <c r="S25" s="20">
        <f t="shared" ref="S25" si="16">IF(O25=1,F25*0.5*5,0)</f>
        <v>0</v>
      </c>
      <c r="T25" s="20">
        <f t="shared" ref="T25" si="17">IF(AND(M25=2,P25=3),F25*20,0)</f>
        <v>0</v>
      </c>
      <c r="U25" s="20"/>
      <c r="V25" s="20">
        <f t="shared" ref="V25" si="18">Q25+R25+S25+T25+U25</f>
        <v>0</v>
      </c>
      <c r="W25" s="54">
        <f t="shared" ref="W25" si="19">IF(OR(N25=1,N25=2,N25=3,O25=1,O25=2,P25=1,P25=2,P25=3,P25=4,),
IF(AND(M25=0,N25=1),G25,0)+
     IF(AND(M25=0,N25=2),G25*2,IF(AND(N25=2,OR(M25=1,M25=2)),F25,0))+
        IF(AND(M25=0,N25=3),G25,0)+
             IF(AND(M25=0,P25=4),F25,0)+
                  IF(AND(M25=1,P25=1),F25,0)+
                     IF(AND(M25=2,P25=2),F25,0),
IF(J25=1,
               IF(F25&gt;5,
                  IF(D25=1,IF(I25=1,0.5*G25+0.5,IF(I25=2,G25,0)),IF(I25=1,(D25-1)*G25+1,IF(I25=2,D25*G25,0))),
                          IF(D25=1,    0.3,
                          IF(D25=2,  0.5,
                          IF(D25=3,      1,
                          IF(D25=4,    1.5,
                          IF(D25=5,      2,
                          IF(D25=6,   2.5,
                          IF(D25=7,      3,
                          IF(D25=8,  3.3,
                          IF(D25=9,    3.5,
                          IF(D25=10,    4,
                             0))))))))))),
IF(J25=2,
       IF(F25&gt;5,
           IF(D25=1,  0.3*G25,
           IF(D25=2,  0.5*G25,
           IF(D25=3,  1*G25,
           IF(D25=4,  1.5*G25,
           IF(D25=5,  2*G25,
           IF(D25=6,  2.5*G25,
           IF(D25=7,  3*G25,
           IF(D25=8,  3.3*G25,
           IF(D25=9,  3.5*G25,
           IF(D25=10,  4*G25,
           0)))))))))),
             IF(D25=1,  0.1,
             IF(D25=2,  0.2,
             IF(D25=3,  0.5,
             IF(D25=4,  0.7,
             IF(D25=5,  1,
             IF(D25=6,  1.2,
             IF(D25=7,  1.5,
             IF(D25=8,  1.7,
             IF(D25=9,  1.9,
             IF(D25=10,  2,
          0)))))))))) ),
IF(J25=0,
     IF(F25&gt;5,
             IF(D25=1,  0.1*G25,
             IF(D25=2,  0.2*G25,
             IF(D25=3,  0.5*G25,
             IF(D25=4,  0.7*G25,
             IF(D25=5,  1*G25,
             IF(D25=6,  1.2*G25,
             IF(D25=7,  1.5*G25,
             IF(D25=8,  1.7*G25,
             IF(D25=9,  1.9*G25,
             IF(D25=10,  2*G25,
          0)))))))))),
             D25*0.1),
0))))</f>
        <v>0</v>
      </c>
    </row>
    <row r="26" spans="1:23" ht="15.75" customHeight="1" thickBot="1" x14ac:dyDescent="0.3">
      <c r="A26" s="78" t="s">
        <v>41</v>
      </c>
      <c r="B26" s="79"/>
      <c r="C26" s="79"/>
      <c r="D26" s="80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>
        <f t="shared" ref="Q26:W26" si="20">SUM(Q24:Q25)</f>
        <v>0</v>
      </c>
      <c r="R26" s="50">
        <f t="shared" si="20"/>
        <v>0</v>
      </c>
      <c r="S26" s="50">
        <f t="shared" si="20"/>
        <v>0</v>
      </c>
      <c r="T26" s="50">
        <f t="shared" si="20"/>
        <v>0</v>
      </c>
      <c r="U26" s="50">
        <f t="shared" si="20"/>
        <v>0</v>
      </c>
      <c r="V26" s="50">
        <f t="shared" si="20"/>
        <v>0</v>
      </c>
      <c r="W26" s="52">
        <f t="shared" si="20"/>
        <v>0</v>
      </c>
    </row>
    <row r="27" spans="1:23" ht="15.75" customHeight="1" thickBot="1" x14ac:dyDescent="0.3">
      <c r="A27" s="55"/>
      <c r="B27" s="34"/>
      <c r="C27" s="35"/>
      <c r="D27" s="35"/>
      <c r="E27" s="36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7"/>
      <c r="R27" s="37"/>
      <c r="S27" s="34"/>
      <c r="T27" s="34"/>
      <c r="U27" s="34"/>
      <c r="V27" s="34"/>
      <c r="W27" s="60"/>
    </row>
    <row r="28" spans="1:23" ht="33" customHeight="1" thickBot="1" x14ac:dyDescent="0.3">
      <c r="A28" s="78" t="s">
        <v>42</v>
      </c>
      <c r="B28" s="79"/>
      <c r="C28" s="79"/>
      <c r="D28" s="80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>
        <f t="shared" ref="Q28:W28" si="21">Q16+Q21+Q26</f>
        <v>0</v>
      </c>
      <c r="R28" s="50">
        <f t="shared" si="21"/>
        <v>0</v>
      </c>
      <c r="S28" s="50">
        <f t="shared" si="21"/>
        <v>0</v>
      </c>
      <c r="T28" s="50">
        <f t="shared" si="21"/>
        <v>0</v>
      </c>
      <c r="U28" s="50">
        <f t="shared" si="21"/>
        <v>0</v>
      </c>
      <c r="V28" s="50">
        <f t="shared" si="21"/>
        <v>0</v>
      </c>
      <c r="W28" s="52">
        <f t="shared" si="21"/>
        <v>0</v>
      </c>
    </row>
    <row r="29" spans="1:23" ht="15.75" customHeight="1" thickBot="1" x14ac:dyDescent="0.3">
      <c r="A29" s="61"/>
      <c r="B29" s="62"/>
      <c r="C29" s="63"/>
      <c r="D29" s="63"/>
      <c r="E29" s="64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5"/>
      <c r="R29" s="65"/>
      <c r="S29" s="65"/>
      <c r="T29" s="65"/>
      <c r="U29" s="65"/>
      <c r="V29" s="65"/>
      <c r="W29" s="66"/>
    </row>
    <row r="30" spans="1:23" x14ac:dyDescent="0.25">
      <c r="A30" s="38"/>
      <c r="B30" s="38"/>
      <c r="C30" s="38"/>
      <c r="D30" s="39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</row>
    <row r="31" spans="1:23" ht="17.25" customHeight="1" x14ac:dyDescent="0.25">
      <c r="B31" s="39" t="s">
        <v>34</v>
      </c>
      <c r="P31" s="5" t="s">
        <v>14</v>
      </c>
      <c r="T31" s="6" t="s">
        <v>13</v>
      </c>
    </row>
    <row r="32" spans="1:23" ht="14.25" customHeight="1" x14ac:dyDescent="0.25">
      <c r="B32" s="39"/>
      <c r="P32" s="5"/>
    </row>
    <row r="33" spans="2:29" ht="23.25" customHeight="1" x14ac:dyDescent="0.25">
      <c r="B33" s="43" t="s">
        <v>35</v>
      </c>
      <c r="P33" s="5"/>
      <c r="S33" s="7" t="s">
        <v>15</v>
      </c>
      <c r="T33" s="5"/>
    </row>
    <row r="34" spans="2:29" ht="23.25" customHeight="1" x14ac:dyDescent="0.25">
      <c r="B34" s="43"/>
      <c r="P34" s="5"/>
      <c r="S34" s="7"/>
      <c r="T34" s="5"/>
    </row>
    <row r="35" spans="2:29" x14ac:dyDescent="0.25">
      <c r="B35" s="81" t="s">
        <v>48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9"/>
      <c r="Y35" s="9"/>
      <c r="Z35" s="9"/>
      <c r="AA35" s="9"/>
      <c r="AB35" s="9"/>
      <c r="AC35" s="9"/>
    </row>
  </sheetData>
  <mergeCells count="34">
    <mergeCell ref="U11:U12"/>
    <mergeCell ref="A16:D16"/>
    <mergeCell ref="H10:H12"/>
    <mergeCell ref="I10:I12"/>
    <mergeCell ref="J10:J12"/>
    <mergeCell ref="K10:K12"/>
    <mergeCell ref="T11:T12"/>
    <mergeCell ref="C10:C12"/>
    <mergeCell ref="D10:D12"/>
    <mergeCell ref="E10:E12"/>
    <mergeCell ref="F10:F12"/>
    <mergeCell ref="G10:G12"/>
    <mergeCell ref="A8:W8"/>
    <mergeCell ref="A3:B3"/>
    <mergeCell ref="A4:B4"/>
    <mergeCell ref="A5:B5"/>
    <mergeCell ref="T5:W5"/>
    <mergeCell ref="T4:W4"/>
    <mergeCell ref="R11:R12"/>
    <mergeCell ref="S11:S12"/>
    <mergeCell ref="A21:D21"/>
    <mergeCell ref="A26:D26"/>
    <mergeCell ref="B35:W35"/>
    <mergeCell ref="L10:L12"/>
    <mergeCell ref="M10:M12"/>
    <mergeCell ref="N10:N12"/>
    <mergeCell ref="O10:O12"/>
    <mergeCell ref="B10:B12"/>
    <mergeCell ref="V10:W11"/>
    <mergeCell ref="Q11:Q12"/>
    <mergeCell ref="A28:D28"/>
    <mergeCell ref="Q10:U10"/>
    <mergeCell ref="P10:P12"/>
    <mergeCell ref="A10:A12"/>
  </mergeCells>
  <pageMargins left="0.78740157480314965" right="0.39370078740157483" top="0.78740157480314965" bottom="0.5905511811023622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Se7en1</dc:creator>
  <cp:lastModifiedBy>Se7en20</cp:lastModifiedBy>
  <cp:lastPrinted>2023-03-17T12:36:21Z</cp:lastPrinted>
  <dcterms:created xsi:type="dcterms:W3CDTF">2018-08-17T11:27:55Z</dcterms:created>
  <dcterms:modified xsi:type="dcterms:W3CDTF">2023-03-28T10:17:43Z</dcterms:modified>
</cp:coreProperties>
</file>